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orenev\Desktop\ЗРА РКСМ 950\КД РКСМ-950\РКСМ-950 лот\"/>
    </mc:Choice>
  </mc:AlternateContent>
  <bookViews>
    <workbookView xWindow="0" yWindow="0" windowWidth="28800" windowHeight="11835"/>
  </bookViews>
  <sheets>
    <sheet name="осн" sheetId="1" r:id="rId1"/>
  </sheets>
  <definedNames>
    <definedName name="_ftn1" localSheetId="0">осн!#REF!</definedName>
    <definedName name="_ftnref1" localSheetId="0">осн!#REF!</definedName>
    <definedName name="_GoBack" localSheetId="0">осн!#REF!</definedName>
    <definedName name="_xlnm._FilterDatabase" localSheetId="0" hidden="1">осн!$A$8:$AG$42</definedName>
  </definedNames>
  <calcPr calcId="152511"/>
</workbook>
</file>

<file path=xl/calcChain.xml><?xml version="1.0" encoding="utf-8"?>
<calcChain xmlns="http://schemas.openxmlformats.org/spreadsheetml/2006/main">
  <c r="AB42" i="1" l="1"/>
  <c r="Z42" i="1"/>
  <c r="AB41" i="1"/>
  <c r="Z41" i="1"/>
  <c r="AB36" i="1"/>
  <c r="Z36" i="1"/>
  <c r="AB26" i="1"/>
  <c r="Z26" i="1"/>
  <c r="AB16" i="1"/>
  <c r="Z16" i="1"/>
  <c r="X42" i="1" l="1"/>
  <c r="W42" i="1"/>
  <c r="V42" i="1"/>
  <c r="U42" i="1"/>
  <c r="T42" i="1"/>
  <c r="S42" i="1"/>
  <c r="R42" i="1"/>
  <c r="Q42" i="1"/>
  <c r="P42" i="1"/>
  <c r="O42" i="1"/>
  <c r="N42" i="1"/>
  <c r="M42" i="1"/>
  <c r="L40" i="1"/>
  <c r="Z40" i="1" s="1"/>
  <c r="L39" i="1"/>
  <c r="AB39" i="1" s="1"/>
  <c r="L38" i="1"/>
  <c r="Z38" i="1" s="1"/>
  <c r="Z37" i="1"/>
  <c r="L37" i="1"/>
  <c r="AB37" i="1" s="1"/>
  <c r="Z39" i="1" l="1"/>
  <c r="AB38" i="1"/>
  <c r="AB40" i="1"/>
  <c r="L35" i="1"/>
  <c r="Z35" i="1" s="1"/>
  <c r="L34" i="1"/>
  <c r="AB34" i="1" s="1"/>
  <c r="L33" i="1"/>
  <c r="Z33" i="1" s="1"/>
  <c r="L32" i="1"/>
  <c r="AB32" i="1" s="1"/>
  <c r="L31" i="1"/>
  <c r="Z31" i="1" s="1"/>
  <c r="L30" i="1"/>
  <c r="AB30" i="1" s="1"/>
  <c r="L29" i="1"/>
  <c r="Z29" i="1" s="1"/>
  <c r="L28" i="1"/>
  <c r="AB28" i="1" s="1"/>
  <c r="L27" i="1"/>
  <c r="Z27" i="1" s="1"/>
  <c r="L25" i="1"/>
  <c r="AB25" i="1" s="1"/>
  <c r="L24" i="1"/>
  <c r="Z24" i="1" s="1"/>
  <c r="L23" i="1"/>
  <c r="AB23" i="1" s="1"/>
  <c r="L22" i="1"/>
  <c r="Z22" i="1" s="1"/>
  <c r="L21" i="1"/>
  <c r="AB21" i="1" s="1"/>
  <c r="L20" i="1"/>
  <c r="Z20" i="1" s="1"/>
  <c r="L19" i="1"/>
  <c r="AB19" i="1" s="1"/>
  <c r="L18" i="1"/>
  <c r="Z18" i="1" s="1"/>
  <c r="L17" i="1"/>
  <c r="AB17" i="1" s="1"/>
  <c r="L15" i="1"/>
  <c r="Z15" i="1" s="1"/>
  <c r="L14" i="1"/>
  <c r="AB14" i="1" s="1"/>
  <c r="L13" i="1"/>
  <c r="Z13" i="1" s="1"/>
  <c r="L12" i="1"/>
  <c r="AB12" i="1" s="1"/>
  <c r="L11" i="1"/>
  <c r="Z11" i="1" s="1"/>
  <c r="L10" i="1"/>
  <c r="L9" i="1"/>
  <c r="Z9" i="1" s="1"/>
  <c r="L8" i="1"/>
  <c r="AB8" i="1" s="1"/>
  <c r="AB10" i="1" l="1"/>
  <c r="L42" i="1"/>
  <c r="Z30" i="1"/>
  <c r="Z8" i="1"/>
  <c r="Z21" i="1"/>
  <c r="Z12" i="1"/>
  <c r="Z17" i="1"/>
  <c r="Z25" i="1"/>
  <c r="Z34" i="1"/>
  <c r="Z10" i="1"/>
  <c r="Z14" i="1"/>
  <c r="Z19" i="1"/>
  <c r="Z23" i="1"/>
  <c r="Z28" i="1"/>
  <c r="Z32" i="1"/>
  <c r="AB9" i="1"/>
  <c r="AB11" i="1"/>
  <c r="AB13" i="1"/>
  <c r="AB15" i="1"/>
  <c r="AB18" i="1"/>
  <c r="AB20" i="1"/>
  <c r="AB22" i="1"/>
  <c r="AB24" i="1"/>
  <c r="AB27" i="1"/>
  <c r="AB29" i="1"/>
  <c r="AB31" i="1"/>
  <c r="AB33" i="1"/>
  <c r="AB35" i="1"/>
</calcChain>
</file>

<file path=xl/sharedStrings.xml><?xml version="1.0" encoding="utf-8"?>
<sst xmlns="http://schemas.openxmlformats.org/spreadsheetml/2006/main" count="256" uniqueCount="120">
  <si>
    <t xml:space="preserve">Оферта № ___________ от ________20__ г. на заключение договора поставки </t>
  </si>
  <si>
    <t>НАИМЕНОВАНИЕ ОРГАНИЗАЦИИ: __________________________________</t>
  </si>
  <si>
    <t>Раздел 1. Предложения Поставщика</t>
  </si>
  <si>
    <t>Заказчик</t>
  </si>
  <si>
    <t>Грузополучатель</t>
  </si>
  <si>
    <t>Пункт назначения</t>
  </si>
  <si>
    <t>Количество к поставке</t>
  </si>
  <si>
    <t>Цена за ед. Товара без НДС (руб.) на условии фр. пункт назначения</t>
  </si>
  <si>
    <t>Стоимость Товара без НДС (руб.) на условии фр. пункт назначения</t>
  </si>
  <si>
    <t>Наименование</t>
  </si>
  <si>
    <t>№ Опросного листа, ГОСТ</t>
  </si>
  <si>
    <t>ЕИ</t>
  </si>
  <si>
    <t>Раздел 2. Условия акцепта</t>
  </si>
  <si>
    <t>1. Срок акцепта</t>
  </si>
  <si>
    <t>2. Объем акцепта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</si>
  <si>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</si>
  <si>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Поставщика.</t>
  </si>
  <si>
    <t>4. Последствия акцепта</t>
  </si>
  <si>
    <t>При получении Поставщиком надлежащего акцепта от Заказчика, настоящая оферта приобретает силу договора поставки.</t>
  </si>
  <si>
    <t>5. Безотзывность оферты</t>
  </si>
  <si>
    <t>Настоящая оферта является безотзывной и сохраняет силу до окончания срока акцепта.</t>
  </si>
  <si>
    <t>Товар поставляется новый, не бывший в употреблении.</t>
  </si>
  <si>
    <t>*</t>
  </si>
  <si>
    <t xml:space="preserve">            _________________________________________                 _____________________/________________________________/</t>
  </si>
  <si>
    <t>(должность руководителя)</t>
  </si>
  <si>
    <t>(подпись)</t>
  </si>
  <si>
    <t>Начальная максимальная цена за ед. Товара без НДС (руб.) на условии фр. пункт назначения</t>
  </si>
  <si>
    <t>Начальная максимальная цена стоимость Товара без НДС (руб.) на условии фр. пункт назначения</t>
  </si>
  <si>
    <t>Наименование производителя Товара</t>
  </si>
  <si>
    <t>Итого</t>
  </si>
  <si>
    <t>Заполнять только ячейки выделенные желтой заливкой</t>
  </si>
  <si>
    <r>
      <t xml:space="preserve">Акцепт настоящей оферты должен быть получен от Заказчика в течение </t>
    </r>
    <r>
      <rPr>
        <u/>
        <sz val="10"/>
        <color theme="1"/>
        <rFont val="Tahoma"/>
        <family val="2"/>
        <charset val="204"/>
      </rPr>
      <t xml:space="preserve">90 </t>
    </r>
    <r>
      <rPr>
        <sz val="10"/>
        <color theme="1"/>
        <rFont val="Tahoma"/>
        <family val="2"/>
        <charset val="204"/>
      </rPr>
      <t xml:space="preserve"> рабочих дней с установленной даты подачи оферт.</t>
    </r>
  </si>
  <si>
    <t>Дата изготовления Товара  - не ранее 4 квартала 2018 г.</t>
  </si>
  <si>
    <t>Особые условия</t>
  </si>
  <si>
    <t>Условия оплаты в течение 20 банковских дней с даты поступления Товара грузополучателю на базис поставки и предоставления Поставщиком оригинала счета-фактуры</t>
  </si>
  <si>
    <t>6. Условия оплаты</t>
  </si>
  <si>
    <t>Ориентировочный график поставки в 2019г. (сроки будут скорректированы при заключении договора)</t>
  </si>
  <si>
    <t>Допускается акцепт в отношении любого из лотов, либо всех лотов, перечисленных в Разделе 1 настоящей оферты. Предложение должно включать все позиции лота (лот не делимый)</t>
  </si>
  <si>
    <t>Приложение № 1.1</t>
  </si>
  <si>
    <t>Страна 
происхождения</t>
  </si>
  <si>
    <t>Наименование продукции (марка, модель) и основные технические характеристики продукции</t>
  </si>
  <si>
    <t>позиция</t>
  </si>
  <si>
    <t>код</t>
  </si>
  <si>
    <t>ГА000042</t>
  </si>
  <si>
    <t>Задвижка 30ч6бр DN100, PN10, фланцевая</t>
  </si>
  <si>
    <t>019</t>
  </si>
  <si>
    <t>шт.</t>
  </si>
  <si>
    <t>ООО Самарские коммунальные системы</t>
  </si>
  <si>
    <t>г.Самара,ул.Антонова-Овсеенко,48</t>
  </si>
  <si>
    <t>ГА000044</t>
  </si>
  <si>
    <t>Задвижка 30ч6бр DN150, PN10, фланцевая</t>
  </si>
  <si>
    <t>020</t>
  </si>
  <si>
    <t>ГА000045</t>
  </si>
  <si>
    <t>Задвижка 30ч6бр DN200, PN10, фланцевая</t>
  </si>
  <si>
    <t>021</t>
  </si>
  <si>
    <t>ГА000046</t>
  </si>
  <si>
    <t>Задвижка 30ч6бр DN250, PN10, фланцевая</t>
  </si>
  <si>
    <t>015</t>
  </si>
  <si>
    <t>ГА000047</t>
  </si>
  <si>
    <t>Задвижка 30ч6бр DN300, PN10, фланцевая</t>
  </si>
  <si>
    <t>016</t>
  </si>
  <si>
    <t>ГА000048</t>
  </si>
  <si>
    <t>Задвижка 30ч6бр DN400, PN10, фланцевая</t>
  </si>
  <si>
    <t>017</t>
  </si>
  <si>
    <t>ГА000049</t>
  </si>
  <si>
    <t>Задвижка 30ч6бр DN50, PN10, фланцевая</t>
  </si>
  <si>
    <t>018</t>
  </si>
  <si>
    <t>ГА000076</t>
  </si>
  <si>
    <t>012</t>
  </si>
  <si>
    <t>ОЛ 0015</t>
  </si>
  <si>
    <t xml:space="preserve"> АО "Тамбовские коммунальные системы" </t>
  </si>
  <si>
    <t>392000, г. Тамбов, ул. Тулиновская, 5</t>
  </si>
  <si>
    <t>ОЛ 0016</t>
  </si>
  <si>
    <t>ОЛ 0017</t>
  </si>
  <si>
    <t>ОЛ 0021</t>
  </si>
  <si>
    <t>ОЛ №2</t>
  </si>
  <si>
    <t>Горводоканал ООО</t>
  </si>
  <si>
    <t>г. Пенза, ул. Кривозерье, 24</t>
  </si>
  <si>
    <t>ОЛ №3</t>
  </si>
  <si>
    <t>ГА000056</t>
  </si>
  <si>
    <t>Задвижка 30нж41нж DN100, PN16, фланцевая</t>
  </si>
  <si>
    <t>ОЛ №6</t>
  </si>
  <si>
    <t>ГА000093</t>
  </si>
  <si>
    <t>Задвижка 30с41нж DN300, PN16, фланцевая</t>
  </si>
  <si>
    <t>ОЛ №5</t>
  </si>
  <si>
    <t>ГА000193</t>
  </si>
  <si>
    <t>Задвижка 30ч6бр DN100, PN16, фланцевая</t>
  </si>
  <si>
    <t>ОЛ №1</t>
  </si>
  <si>
    <t>ГА000204</t>
  </si>
  <si>
    <t>Задвижка 30ч6бр DN50, PN16, фланцевая</t>
  </si>
  <si>
    <t>ГА000205</t>
  </si>
  <si>
    <t>Задвижка 30ч6бр DN80, PN16, фланцевая</t>
  </si>
  <si>
    <t>ГА000031</t>
  </si>
  <si>
    <t>Задвижка 30ч39р DN100, РN10, фланцевая</t>
  </si>
  <si>
    <t>опросный лист № 8</t>
  </si>
  <si>
    <t>ООО " НОВОГОР-Прикамье"</t>
  </si>
  <si>
    <t>г. Пермь, ул. Фрезеровщиков, 50</t>
  </si>
  <si>
    <t>ГА000033</t>
  </si>
  <si>
    <t>Задвижка 30ч39р DN150, PN10, фланцевая</t>
  </si>
  <si>
    <t>опросный лист № 9</t>
  </si>
  <si>
    <t>ГА000034</t>
  </si>
  <si>
    <t>Задвижка 30ч39р DN200, PN10, фланцевая</t>
  </si>
  <si>
    <t>опросный лист № 10</t>
  </si>
  <si>
    <t>ГА000038</t>
  </si>
  <si>
    <t>Задвижка 30ч39р DN50, PN10, фланцевая</t>
  </si>
  <si>
    <t>опросный лист № 11</t>
  </si>
  <si>
    <t>опросный лист № 12</t>
  </si>
  <si>
    <t>опросный лист № 13</t>
  </si>
  <si>
    <t>ГА000050</t>
  </si>
  <si>
    <t>Задвижка 30ч6бр DN500, PN10, фланцевая</t>
  </si>
  <si>
    <t>опросный лист № 14</t>
  </si>
  <si>
    <t>опросный лист № 27</t>
  </si>
  <si>
    <t>опросный лист № 28</t>
  </si>
  <si>
    <t>Диаметр (Ду), мм</t>
  </si>
  <si>
    <t>Условное давление (Ру), кгс/см²</t>
  </si>
  <si>
    <t>Задвижка чугунная с обрезиненным клином  30ч39р DN100, РN10, фланцевая, эл/п AUMA</t>
  </si>
  <si>
    <t>Задвижка мет-мет 30ч6бр DN150, PN10, фланцевая</t>
  </si>
  <si>
    <t>Задвижка мет-мет 30ч6бр DN100, PN10, фланцевая</t>
  </si>
  <si>
    <t>Задвижка мет-мет 30ч6бр DN50, PN10, фланцевая</t>
  </si>
  <si>
    <t>лот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</si>
</sst>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name val="Tahoma"/>
      <family val="2"/>
      <charset val="204"/>
    </font>
    <font>
      <u/>
      <sz val="10"/>
      <color theme="1"/>
      <name val="Tahoma"/>
      <family val="2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0" fontId="10" fillId="0" borderId="0"/>
    <xf numFmtId="0" fontId="4" fillId="0" borderId="0"/>
    <xf numFmtId="0" fontId="10" fillId="0" borderId="0"/>
    <xf numFmtId="164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12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vertical="center" wrapText="1"/>
    </xf>
    <xf numFmtId="17" fontId="8" fillId="0" borderId="10" xfId="0" applyNumberFormat="1" applyFont="1" applyBorder="1" applyAlignment="1">
      <alignment horizontal="center" vertical="center" textRotation="90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1" fontId="7" fillId="5" borderId="10" xfId="0" applyNumberFormat="1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4" fontId="2" fillId="5" borderId="10" xfId="0" applyNumberFormat="1" applyFont="1" applyFill="1" applyBorder="1" applyAlignment="1">
      <alignment horizontal="right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left" vertical="center" wrapText="1"/>
    </xf>
    <xf numFmtId="0" fontId="7" fillId="2" borderId="10" xfId="0" applyNumberFormat="1" applyFont="1" applyFill="1" applyBorder="1" applyAlignment="1">
      <alignment horizontal="left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5" borderId="10" xfId="0" applyNumberFormat="1" applyFont="1" applyFill="1" applyBorder="1" applyAlignment="1">
      <alignment horizontal="left" vertical="center" wrapText="1"/>
    </xf>
    <xf numFmtId="0" fontId="7" fillId="5" borderId="10" xfId="0" applyNumberFormat="1" applyFont="1" applyFill="1" applyBorder="1" applyAlignment="1">
      <alignment horizontal="left" vertical="center" wrapText="1"/>
    </xf>
    <xf numFmtId="0" fontId="7" fillId="5" borderId="10" xfId="0" applyNumberFormat="1" applyFont="1" applyFill="1" applyBorder="1" applyAlignment="1">
      <alignment horizontal="center" vertical="center" wrapText="1"/>
    </xf>
    <xf numFmtId="43" fontId="3" fillId="3" borderId="10" xfId="7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1" fontId="7" fillId="2" borderId="14" xfId="0" applyNumberFormat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4" fontId="3" fillId="5" borderId="10" xfId="0" applyNumberFormat="1" applyFont="1" applyFill="1" applyBorder="1" applyAlignment="1">
      <alignment horizontal="right" vertical="center" wrapText="1"/>
    </xf>
    <xf numFmtId="4" fontId="3" fillId="2" borderId="10" xfId="0" applyNumberFormat="1" applyFont="1" applyFill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textRotation="90" wrapText="1"/>
    </xf>
    <xf numFmtId="1" fontId="7" fillId="5" borderId="11" xfId="0" applyNumberFormat="1" applyFont="1" applyFill="1" applyBorder="1" applyAlignment="1">
      <alignment horizontal="center" vertical="center" wrapText="1"/>
    </xf>
    <xf numFmtId="1" fontId="7" fillId="5" borderId="18" xfId="0" applyNumberFormat="1" applyFont="1" applyFill="1" applyBorder="1" applyAlignment="1">
      <alignment horizontal="center" vertical="center" wrapText="1"/>
    </xf>
    <xf numFmtId="1" fontId="7" fillId="5" borderId="13" xfId="0" applyNumberFormat="1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8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2" borderId="17" xfId="0" applyFont="1" applyFill="1" applyBorder="1" applyAlignment="1">
      <alignment vertical="center" wrapText="1"/>
    </xf>
    <xf numFmtId="17" fontId="8" fillId="0" borderId="14" xfId="0" applyNumberFormat="1" applyFont="1" applyBorder="1" applyAlignment="1">
      <alignment horizontal="center" vertical="center" wrapText="1"/>
    </xf>
    <xf numFmtId="17" fontId="8" fillId="0" borderId="15" xfId="0" applyNumberFormat="1" applyFont="1" applyBorder="1" applyAlignment="1">
      <alignment horizontal="center" vertical="center" wrapText="1"/>
    </xf>
    <xf numFmtId="17" fontId="8" fillId="0" borderId="16" xfId="0" applyNumberFormat="1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4" fontId="9" fillId="0" borderId="11" xfId="2" applyNumberFormat="1" applyFont="1" applyFill="1" applyBorder="1" applyAlignment="1">
      <alignment horizontal="center" vertical="center" wrapText="1"/>
    </xf>
    <xf numFmtId="4" fontId="9" fillId="0" borderId="13" xfId="2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3"/>
    <cellStyle name="Обычный 3" xfId="4"/>
    <cellStyle name="Обычный 4" xfId="5"/>
    <cellStyle name="Стиль 1" xfId="2"/>
    <cellStyle name="Финансовый" xfId="7" builtinId="3"/>
    <cellStyle name="Финансовый 2" xfId="6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tabSelected="1" topLeftCell="I11" zoomScale="120" zoomScaleNormal="120" workbookViewId="0">
      <selection activeCell="AE19" sqref="AE19"/>
    </sheetView>
  </sheetViews>
  <sheetFormatPr defaultRowHeight="12.75" x14ac:dyDescent="0.25"/>
  <cols>
    <col min="1" max="1" width="5" style="11" customWidth="1"/>
    <col min="2" max="2" width="5" style="55" hidden="1" customWidth="1"/>
    <col min="3" max="3" width="8.5703125" style="32" customWidth="1"/>
    <col min="4" max="4" width="37" style="11" customWidth="1"/>
    <col min="5" max="6" width="9" style="32" hidden="1" customWidth="1"/>
    <col min="7" max="7" width="19.28515625" style="20" customWidth="1"/>
    <col min="8" max="8" width="12.28515625" style="11" customWidth="1"/>
    <col min="9" max="9" width="19.7109375" style="11" customWidth="1"/>
    <col min="10" max="11" width="22.140625" style="11" customWidth="1"/>
    <col min="12" max="12" width="7.42578125" style="12" customWidth="1"/>
    <col min="13" max="19" width="4.28515625" style="12" hidden="1" customWidth="1"/>
    <col min="20" max="24" width="4.28515625" style="12" customWidth="1"/>
    <col min="25" max="25" width="15.7109375" style="11" customWidth="1"/>
    <col min="26" max="26" width="18.140625" style="11" customWidth="1"/>
    <col min="27" max="29" width="14.140625" style="11" customWidth="1"/>
    <col min="30" max="30" width="14.140625" style="30" customWidth="1"/>
    <col min="31" max="31" width="17.42578125" style="11" customWidth="1"/>
    <col min="32" max="16384" width="9.140625" style="3"/>
  </cols>
  <sheetData>
    <row r="1" spans="1:31" ht="13.5" customHeight="1" x14ac:dyDescent="0.25">
      <c r="A1" s="95" t="s">
        <v>38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</row>
    <row r="2" spans="1:31" ht="13.5" customHeight="1" x14ac:dyDescent="0.25">
      <c r="A2" s="73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</row>
    <row r="3" spans="1:31" ht="13.5" customHeight="1" x14ac:dyDescent="0.25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9"/>
      <c r="AB3" s="9"/>
      <c r="AC3" s="9"/>
      <c r="AD3" s="29"/>
    </row>
    <row r="4" spans="1:31" ht="19.5" customHeight="1" x14ac:dyDescent="0.2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9"/>
      <c r="AB4" s="9"/>
      <c r="AC4" s="9"/>
      <c r="AD4" s="29"/>
    </row>
    <row r="5" spans="1:31" ht="19.5" customHeight="1" x14ac:dyDescent="0.25">
      <c r="A5" s="10"/>
      <c r="B5" s="10"/>
      <c r="C5" s="10"/>
      <c r="D5" s="107" t="s">
        <v>30</v>
      </c>
      <c r="E5" s="107"/>
      <c r="F5" s="107"/>
      <c r="G5" s="107"/>
      <c r="H5" s="107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4"/>
      <c r="AB5" s="4"/>
      <c r="AC5" s="4"/>
      <c r="AD5" s="4"/>
    </row>
    <row r="6" spans="1:31" s="21" customFormat="1" ht="22.5" customHeight="1" x14ac:dyDescent="0.25">
      <c r="A6" s="64" t="s">
        <v>119</v>
      </c>
      <c r="B6" s="64" t="s">
        <v>41</v>
      </c>
      <c r="C6" s="64" t="s">
        <v>42</v>
      </c>
      <c r="D6" s="105"/>
      <c r="E6" s="105"/>
      <c r="F6" s="105"/>
      <c r="G6" s="105"/>
      <c r="H6" s="106"/>
      <c r="I6" s="103" t="s">
        <v>3</v>
      </c>
      <c r="J6" s="103" t="s">
        <v>4</v>
      </c>
      <c r="K6" s="108" t="s">
        <v>5</v>
      </c>
      <c r="L6" s="64" t="s">
        <v>6</v>
      </c>
      <c r="M6" s="97" t="s">
        <v>36</v>
      </c>
      <c r="N6" s="98"/>
      <c r="O6" s="98"/>
      <c r="P6" s="98"/>
      <c r="Q6" s="98"/>
      <c r="R6" s="98"/>
      <c r="S6" s="98"/>
      <c r="T6" s="98"/>
      <c r="U6" s="98"/>
      <c r="V6" s="98"/>
      <c r="W6" s="98"/>
      <c r="X6" s="99"/>
      <c r="Y6" s="103" t="s">
        <v>26</v>
      </c>
      <c r="Z6" s="103" t="s">
        <v>27</v>
      </c>
      <c r="AA6" s="103" t="s">
        <v>7</v>
      </c>
      <c r="AB6" s="103" t="s">
        <v>8</v>
      </c>
      <c r="AC6" s="110" t="s">
        <v>40</v>
      </c>
      <c r="AD6" s="110" t="s">
        <v>28</v>
      </c>
      <c r="AE6" s="110" t="s">
        <v>39</v>
      </c>
    </row>
    <row r="7" spans="1:31" s="21" customFormat="1" ht="66.75" customHeight="1" x14ac:dyDescent="0.25">
      <c r="A7" s="65"/>
      <c r="B7" s="65"/>
      <c r="C7" s="65"/>
      <c r="D7" s="22" t="s">
        <v>9</v>
      </c>
      <c r="E7" s="49" t="s">
        <v>113</v>
      </c>
      <c r="F7" s="49" t="s">
        <v>114</v>
      </c>
      <c r="G7" s="22" t="s">
        <v>10</v>
      </c>
      <c r="H7" s="22" t="s">
        <v>11</v>
      </c>
      <c r="I7" s="104"/>
      <c r="J7" s="104"/>
      <c r="K7" s="109"/>
      <c r="L7" s="65"/>
      <c r="M7" s="24">
        <v>43466</v>
      </c>
      <c r="N7" s="24">
        <v>43497</v>
      </c>
      <c r="O7" s="24">
        <v>43525</v>
      </c>
      <c r="P7" s="24">
        <v>43556</v>
      </c>
      <c r="Q7" s="24">
        <v>43586</v>
      </c>
      <c r="R7" s="24">
        <v>43617</v>
      </c>
      <c r="S7" s="24">
        <v>43647</v>
      </c>
      <c r="T7" s="24">
        <v>43678</v>
      </c>
      <c r="U7" s="24">
        <v>43709</v>
      </c>
      <c r="V7" s="24">
        <v>43739</v>
      </c>
      <c r="W7" s="24">
        <v>43770</v>
      </c>
      <c r="X7" s="24">
        <v>43800</v>
      </c>
      <c r="Y7" s="104"/>
      <c r="Z7" s="104"/>
      <c r="AA7" s="104"/>
      <c r="AB7" s="104"/>
      <c r="AC7" s="111"/>
      <c r="AD7" s="111"/>
      <c r="AE7" s="111"/>
    </row>
    <row r="8" spans="1:31" s="21" customFormat="1" ht="16.5" customHeight="1" x14ac:dyDescent="0.25">
      <c r="A8" s="66">
        <v>1</v>
      </c>
      <c r="B8" s="34">
        <v>1</v>
      </c>
      <c r="C8" s="35" t="s">
        <v>43</v>
      </c>
      <c r="D8" s="36" t="s">
        <v>44</v>
      </c>
      <c r="E8" s="37">
        <v>100</v>
      </c>
      <c r="F8" s="37">
        <v>10</v>
      </c>
      <c r="G8" s="37" t="s">
        <v>45</v>
      </c>
      <c r="H8" s="37" t="s">
        <v>46</v>
      </c>
      <c r="I8" s="36" t="s">
        <v>47</v>
      </c>
      <c r="J8" s="36" t="s">
        <v>47</v>
      </c>
      <c r="K8" s="36" t="s">
        <v>48</v>
      </c>
      <c r="L8" s="38">
        <f t="shared" ref="L8:L35" si="0">SUM(M8:X8)</f>
        <v>9</v>
      </c>
      <c r="M8" s="38"/>
      <c r="N8" s="38"/>
      <c r="O8" s="38"/>
      <c r="P8" s="38"/>
      <c r="Q8" s="38"/>
      <c r="R8" s="38"/>
      <c r="S8" s="38"/>
      <c r="T8" s="38">
        <v>9</v>
      </c>
      <c r="U8" s="38"/>
      <c r="V8" s="38"/>
      <c r="W8" s="38"/>
      <c r="X8" s="38"/>
      <c r="Y8" s="39">
        <v>7240.8294926745193</v>
      </c>
      <c r="Z8" s="39">
        <f t="shared" ref="Z8:Z35" si="1">Y8*L8</f>
        <v>65167.465434070677</v>
      </c>
      <c r="AA8" s="40"/>
      <c r="AB8" s="16">
        <f t="shared" ref="AB8:AB35" si="2">AA8*L8</f>
        <v>0</v>
      </c>
      <c r="AC8" s="41"/>
      <c r="AD8" s="42"/>
      <c r="AE8" s="42"/>
    </row>
    <row r="9" spans="1:31" s="21" customFormat="1" ht="16.5" customHeight="1" x14ac:dyDescent="0.25">
      <c r="A9" s="67"/>
      <c r="B9" s="34">
        <v>2</v>
      </c>
      <c r="C9" s="35" t="s">
        <v>49</v>
      </c>
      <c r="D9" s="36" t="s">
        <v>50</v>
      </c>
      <c r="E9" s="37">
        <v>150</v>
      </c>
      <c r="F9" s="37">
        <v>10</v>
      </c>
      <c r="G9" s="37" t="s">
        <v>51</v>
      </c>
      <c r="H9" s="37" t="s">
        <v>46</v>
      </c>
      <c r="I9" s="36" t="s">
        <v>47</v>
      </c>
      <c r="J9" s="36" t="s">
        <v>47</v>
      </c>
      <c r="K9" s="36" t="s">
        <v>48</v>
      </c>
      <c r="L9" s="38">
        <f t="shared" si="0"/>
        <v>16</v>
      </c>
      <c r="M9" s="38"/>
      <c r="N9" s="38"/>
      <c r="O9" s="38"/>
      <c r="P9" s="38"/>
      <c r="Q9" s="38"/>
      <c r="R9" s="38"/>
      <c r="S9" s="38"/>
      <c r="T9" s="38">
        <v>16</v>
      </c>
      <c r="U9" s="38"/>
      <c r="V9" s="38"/>
      <c r="W9" s="38"/>
      <c r="X9" s="38"/>
      <c r="Y9" s="39">
        <v>14908.891749497274</v>
      </c>
      <c r="Z9" s="39">
        <f t="shared" si="1"/>
        <v>238542.26799195638</v>
      </c>
      <c r="AA9" s="40"/>
      <c r="AB9" s="16">
        <f t="shared" si="2"/>
        <v>0</v>
      </c>
      <c r="AC9" s="41"/>
      <c r="AD9" s="42"/>
      <c r="AE9" s="42"/>
    </row>
    <row r="10" spans="1:31" s="21" customFormat="1" ht="16.5" customHeight="1" x14ac:dyDescent="0.25">
      <c r="A10" s="67"/>
      <c r="B10" s="34">
        <v>3</v>
      </c>
      <c r="C10" s="35" t="s">
        <v>52</v>
      </c>
      <c r="D10" s="36" t="s">
        <v>53</v>
      </c>
      <c r="E10" s="37">
        <v>200</v>
      </c>
      <c r="F10" s="37">
        <v>10</v>
      </c>
      <c r="G10" s="37" t="s">
        <v>54</v>
      </c>
      <c r="H10" s="37" t="s">
        <v>46</v>
      </c>
      <c r="I10" s="36" t="s">
        <v>47</v>
      </c>
      <c r="J10" s="36" t="s">
        <v>47</v>
      </c>
      <c r="K10" s="36" t="s">
        <v>48</v>
      </c>
      <c r="L10" s="38">
        <f t="shared" si="0"/>
        <v>3</v>
      </c>
      <c r="M10" s="38"/>
      <c r="N10" s="38"/>
      <c r="O10" s="38"/>
      <c r="P10" s="38"/>
      <c r="Q10" s="38"/>
      <c r="R10" s="38"/>
      <c r="S10" s="38"/>
      <c r="T10" s="38">
        <v>3</v>
      </c>
      <c r="U10" s="38"/>
      <c r="V10" s="38"/>
      <c r="W10" s="38"/>
      <c r="X10" s="38"/>
      <c r="Y10" s="39">
        <v>24784.756526285557</v>
      </c>
      <c r="Z10" s="39">
        <f t="shared" si="1"/>
        <v>74354.269578856678</v>
      </c>
      <c r="AA10" s="40"/>
      <c r="AB10" s="16">
        <f t="shared" si="2"/>
        <v>0</v>
      </c>
      <c r="AC10" s="41"/>
      <c r="AD10" s="42"/>
      <c r="AE10" s="42"/>
    </row>
    <row r="11" spans="1:31" s="21" customFormat="1" ht="16.5" customHeight="1" x14ac:dyDescent="0.25">
      <c r="A11" s="67"/>
      <c r="B11" s="34">
        <v>4</v>
      </c>
      <c r="C11" s="35" t="s">
        <v>55</v>
      </c>
      <c r="D11" s="36" t="s">
        <v>56</v>
      </c>
      <c r="E11" s="37">
        <v>250</v>
      </c>
      <c r="F11" s="37">
        <v>10</v>
      </c>
      <c r="G11" s="37" t="s">
        <v>57</v>
      </c>
      <c r="H11" s="37" t="s">
        <v>46</v>
      </c>
      <c r="I11" s="36" t="s">
        <v>47</v>
      </c>
      <c r="J11" s="36" t="s">
        <v>47</v>
      </c>
      <c r="K11" s="36" t="s">
        <v>48</v>
      </c>
      <c r="L11" s="38">
        <f t="shared" si="0"/>
        <v>2</v>
      </c>
      <c r="M11" s="38"/>
      <c r="N11" s="38"/>
      <c r="O11" s="38"/>
      <c r="P11" s="38"/>
      <c r="Q11" s="38"/>
      <c r="R11" s="38"/>
      <c r="S11" s="38"/>
      <c r="T11" s="38">
        <v>1</v>
      </c>
      <c r="U11" s="38"/>
      <c r="V11" s="38">
        <v>1</v>
      </c>
      <c r="W11" s="38"/>
      <c r="X11" s="38"/>
      <c r="Y11" s="39">
        <v>44426.332163171508</v>
      </c>
      <c r="Z11" s="39">
        <f t="shared" si="1"/>
        <v>88852.664326343016</v>
      </c>
      <c r="AA11" s="40"/>
      <c r="AB11" s="16">
        <f t="shared" si="2"/>
        <v>0</v>
      </c>
      <c r="AC11" s="41"/>
      <c r="AD11" s="42"/>
      <c r="AE11" s="42"/>
    </row>
    <row r="12" spans="1:31" s="21" customFormat="1" ht="16.5" customHeight="1" x14ac:dyDescent="0.25">
      <c r="A12" s="67"/>
      <c r="B12" s="34">
        <v>5</v>
      </c>
      <c r="C12" s="35" t="s">
        <v>58</v>
      </c>
      <c r="D12" s="36" t="s">
        <v>59</v>
      </c>
      <c r="E12" s="37">
        <v>300</v>
      </c>
      <c r="F12" s="37">
        <v>10</v>
      </c>
      <c r="G12" s="37" t="s">
        <v>60</v>
      </c>
      <c r="H12" s="37" t="s">
        <v>46</v>
      </c>
      <c r="I12" s="36" t="s">
        <v>47</v>
      </c>
      <c r="J12" s="36" t="s">
        <v>47</v>
      </c>
      <c r="K12" s="36" t="s">
        <v>48</v>
      </c>
      <c r="L12" s="38">
        <f t="shared" si="0"/>
        <v>6</v>
      </c>
      <c r="M12" s="38"/>
      <c r="N12" s="38"/>
      <c r="O12" s="38"/>
      <c r="P12" s="38"/>
      <c r="Q12" s="38"/>
      <c r="R12" s="38"/>
      <c r="S12" s="38"/>
      <c r="T12" s="38">
        <v>4</v>
      </c>
      <c r="U12" s="38">
        <v>1</v>
      </c>
      <c r="V12" s="38">
        <v>1</v>
      </c>
      <c r="W12" s="38"/>
      <c r="X12" s="38"/>
      <c r="Y12" s="39">
        <v>61540.539688595236</v>
      </c>
      <c r="Z12" s="39">
        <f t="shared" si="1"/>
        <v>369243.23813157144</v>
      </c>
      <c r="AA12" s="40"/>
      <c r="AB12" s="16">
        <f t="shared" si="2"/>
        <v>0</v>
      </c>
      <c r="AC12" s="41"/>
      <c r="AD12" s="42"/>
      <c r="AE12" s="42"/>
    </row>
    <row r="13" spans="1:31" s="21" customFormat="1" ht="16.5" customHeight="1" x14ac:dyDescent="0.25">
      <c r="A13" s="67"/>
      <c r="B13" s="34">
        <v>6</v>
      </c>
      <c r="C13" s="35" t="s">
        <v>61</v>
      </c>
      <c r="D13" s="36" t="s">
        <v>62</v>
      </c>
      <c r="E13" s="37">
        <v>400</v>
      </c>
      <c r="F13" s="37">
        <v>10</v>
      </c>
      <c r="G13" s="37" t="s">
        <v>63</v>
      </c>
      <c r="H13" s="37" t="s">
        <v>46</v>
      </c>
      <c r="I13" s="36" t="s">
        <v>47</v>
      </c>
      <c r="J13" s="36" t="s">
        <v>47</v>
      </c>
      <c r="K13" s="36" t="s">
        <v>48</v>
      </c>
      <c r="L13" s="38">
        <f t="shared" si="0"/>
        <v>1</v>
      </c>
      <c r="M13" s="38"/>
      <c r="N13" s="38"/>
      <c r="O13" s="38"/>
      <c r="P13" s="38"/>
      <c r="Q13" s="38"/>
      <c r="R13" s="38"/>
      <c r="S13" s="38"/>
      <c r="T13" s="38">
        <v>1</v>
      </c>
      <c r="U13" s="38"/>
      <c r="V13" s="38"/>
      <c r="W13" s="38"/>
      <c r="X13" s="38"/>
      <c r="Y13" s="39">
        <v>173705.38710140766</v>
      </c>
      <c r="Z13" s="39">
        <f t="shared" si="1"/>
        <v>173705.38710140766</v>
      </c>
      <c r="AA13" s="40"/>
      <c r="AB13" s="16">
        <f t="shared" si="2"/>
        <v>0</v>
      </c>
      <c r="AC13" s="41"/>
      <c r="AD13" s="42"/>
      <c r="AE13" s="42"/>
    </row>
    <row r="14" spans="1:31" s="21" customFormat="1" ht="16.5" customHeight="1" x14ac:dyDescent="0.25">
      <c r="A14" s="67"/>
      <c r="B14" s="34">
        <v>7</v>
      </c>
      <c r="C14" s="35" t="s">
        <v>64</v>
      </c>
      <c r="D14" s="36" t="s">
        <v>65</v>
      </c>
      <c r="E14" s="37">
        <v>50</v>
      </c>
      <c r="F14" s="37">
        <v>10</v>
      </c>
      <c r="G14" s="37" t="s">
        <v>66</v>
      </c>
      <c r="H14" s="37" t="s">
        <v>46</v>
      </c>
      <c r="I14" s="36" t="s">
        <v>47</v>
      </c>
      <c r="J14" s="36" t="s">
        <v>47</v>
      </c>
      <c r="K14" s="36" t="s">
        <v>48</v>
      </c>
      <c r="L14" s="38">
        <f t="shared" si="0"/>
        <v>6</v>
      </c>
      <c r="M14" s="38"/>
      <c r="N14" s="38"/>
      <c r="O14" s="38"/>
      <c r="P14" s="38"/>
      <c r="Q14" s="38"/>
      <c r="R14" s="38"/>
      <c r="S14" s="38"/>
      <c r="T14" s="38">
        <v>6</v>
      </c>
      <c r="U14" s="38"/>
      <c r="V14" s="38"/>
      <c r="W14" s="38"/>
      <c r="X14" s="38"/>
      <c r="Y14" s="39">
        <v>5350.905600689458</v>
      </c>
      <c r="Z14" s="39">
        <f t="shared" si="1"/>
        <v>32105.43360413675</v>
      </c>
      <c r="AA14" s="40"/>
      <c r="AB14" s="16">
        <f t="shared" si="2"/>
        <v>0</v>
      </c>
      <c r="AC14" s="41"/>
      <c r="AD14" s="42"/>
      <c r="AE14" s="42"/>
    </row>
    <row r="15" spans="1:31" s="21" customFormat="1" ht="16.5" customHeight="1" x14ac:dyDescent="0.25">
      <c r="A15" s="67"/>
      <c r="B15" s="34">
        <v>8</v>
      </c>
      <c r="C15" s="35" t="s">
        <v>67</v>
      </c>
      <c r="D15" s="36" t="s">
        <v>115</v>
      </c>
      <c r="E15" s="37">
        <v>100</v>
      </c>
      <c r="F15" s="37">
        <v>10</v>
      </c>
      <c r="G15" s="37" t="s">
        <v>68</v>
      </c>
      <c r="H15" s="37" t="s">
        <v>46</v>
      </c>
      <c r="I15" s="36" t="s">
        <v>47</v>
      </c>
      <c r="J15" s="36" t="s">
        <v>47</v>
      </c>
      <c r="K15" s="36" t="s">
        <v>48</v>
      </c>
      <c r="L15" s="38">
        <f t="shared" si="0"/>
        <v>2</v>
      </c>
      <c r="M15" s="38"/>
      <c r="N15" s="38"/>
      <c r="O15" s="38"/>
      <c r="P15" s="38"/>
      <c r="Q15" s="38"/>
      <c r="R15" s="38"/>
      <c r="S15" s="38"/>
      <c r="T15" s="38"/>
      <c r="U15" s="38"/>
      <c r="V15" s="38">
        <v>2</v>
      </c>
      <c r="W15" s="38"/>
      <c r="X15" s="38"/>
      <c r="Y15" s="39">
        <v>116121.35475438093</v>
      </c>
      <c r="Z15" s="39">
        <f t="shared" si="1"/>
        <v>232242.70950876185</v>
      </c>
      <c r="AA15" s="40"/>
      <c r="AB15" s="16">
        <f t="shared" si="2"/>
        <v>0</v>
      </c>
      <c r="AC15" s="41"/>
      <c r="AD15" s="42"/>
      <c r="AE15" s="42"/>
    </row>
    <row r="16" spans="1:31" s="21" customFormat="1" ht="16.5" customHeight="1" x14ac:dyDescent="0.25">
      <c r="A16" s="68"/>
      <c r="B16" s="34"/>
      <c r="C16" s="35"/>
      <c r="D16" s="36"/>
      <c r="E16" s="37"/>
      <c r="F16" s="37"/>
      <c r="G16" s="37"/>
      <c r="H16" s="37"/>
      <c r="I16" s="36"/>
      <c r="J16" s="36"/>
      <c r="K16" s="36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9"/>
      <c r="Z16" s="62">
        <f>SUM(Z8:Z15)</f>
        <v>1274213.4356771044</v>
      </c>
      <c r="AA16" s="40"/>
      <c r="AB16" s="62">
        <f>SUM(AB8:AB15)</f>
        <v>0</v>
      </c>
      <c r="AC16" s="41"/>
      <c r="AD16" s="42"/>
      <c r="AE16" s="42"/>
    </row>
    <row r="17" spans="1:31" s="21" customFormat="1" ht="16.5" customHeight="1" x14ac:dyDescent="0.25">
      <c r="A17" s="69">
        <v>2</v>
      </c>
      <c r="B17" s="43">
        <v>9</v>
      </c>
      <c r="C17" s="44" t="s">
        <v>49</v>
      </c>
      <c r="D17" s="45" t="s">
        <v>50</v>
      </c>
      <c r="E17" s="46">
        <v>150</v>
      </c>
      <c r="F17" s="46">
        <v>10</v>
      </c>
      <c r="G17" s="46" t="s">
        <v>75</v>
      </c>
      <c r="H17" s="15" t="s">
        <v>46</v>
      </c>
      <c r="I17" s="8" t="s">
        <v>76</v>
      </c>
      <c r="J17" s="8" t="s">
        <v>76</v>
      </c>
      <c r="K17" s="8" t="s">
        <v>77</v>
      </c>
      <c r="L17" s="5">
        <f t="shared" si="0"/>
        <v>37</v>
      </c>
      <c r="M17" s="5"/>
      <c r="N17" s="5"/>
      <c r="O17" s="5"/>
      <c r="P17" s="5"/>
      <c r="Q17" s="5"/>
      <c r="R17" s="5"/>
      <c r="S17" s="5"/>
      <c r="T17" s="5">
        <v>30</v>
      </c>
      <c r="U17" s="5">
        <v>2</v>
      </c>
      <c r="V17" s="5">
        <v>4</v>
      </c>
      <c r="W17" s="5">
        <v>1</v>
      </c>
      <c r="X17" s="5"/>
      <c r="Y17" s="16">
        <v>8534.09</v>
      </c>
      <c r="Z17" s="16">
        <f t="shared" si="1"/>
        <v>315761.33</v>
      </c>
      <c r="AA17" s="40"/>
      <c r="AB17" s="16">
        <f t="shared" si="2"/>
        <v>0</v>
      </c>
      <c r="AC17" s="41"/>
      <c r="AD17" s="41"/>
      <c r="AE17" s="41"/>
    </row>
    <row r="18" spans="1:31" s="21" customFormat="1" ht="16.5" customHeight="1" x14ac:dyDescent="0.25">
      <c r="A18" s="70"/>
      <c r="B18" s="43">
        <v>10</v>
      </c>
      <c r="C18" s="44" t="s">
        <v>52</v>
      </c>
      <c r="D18" s="45" t="s">
        <v>53</v>
      </c>
      <c r="E18" s="46">
        <v>200</v>
      </c>
      <c r="F18" s="46">
        <v>10</v>
      </c>
      <c r="G18" s="46" t="s">
        <v>75</v>
      </c>
      <c r="H18" s="15" t="s">
        <v>46</v>
      </c>
      <c r="I18" s="8" t="s">
        <v>76</v>
      </c>
      <c r="J18" s="8" t="s">
        <v>76</v>
      </c>
      <c r="K18" s="8" t="s">
        <v>77</v>
      </c>
      <c r="L18" s="5">
        <f t="shared" si="0"/>
        <v>34</v>
      </c>
      <c r="M18" s="5"/>
      <c r="N18" s="5"/>
      <c r="O18" s="5"/>
      <c r="P18" s="5"/>
      <c r="Q18" s="5"/>
      <c r="R18" s="5"/>
      <c r="S18" s="5"/>
      <c r="T18" s="5">
        <v>30</v>
      </c>
      <c r="U18" s="5">
        <v>2</v>
      </c>
      <c r="V18" s="5">
        <v>1</v>
      </c>
      <c r="W18" s="5">
        <v>1</v>
      </c>
      <c r="X18" s="5"/>
      <c r="Y18" s="16">
        <v>15243.46</v>
      </c>
      <c r="Z18" s="16">
        <f t="shared" si="1"/>
        <v>518277.63999999996</v>
      </c>
      <c r="AA18" s="40"/>
      <c r="AB18" s="16">
        <f t="shared" si="2"/>
        <v>0</v>
      </c>
      <c r="AC18" s="41"/>
      <c r="AD18" s="41"/>
      <c r="AE18" s="41"/>
    </row>
    <row r="19" spans="1:31" s="21" customFormat="1" ht="16.5" customHeight="1" x14ac:dyDescent="0.25">
      <c r="A19" s="70"/>
      <c r="B19" s="43">
        <v>11</v>
      </c>
      <c r="C19" s="44" t="s">
        <v>55</v>
      </c>
      <c r="D19" s="45" t="s">
        <v>56</v>
      </c>
      <c r="E19" s="46">
        <v>250</v>
      </c>
      <c r="F19" s="46">
        <v>10</v>
      </c>
      <c r="G19" s="46" t="s">
        <v>78</v>
      </c>
      <c r="H19" s="15" t="s">
        <v>46</v>
      </c>
      <c r="I19" s="8" t="s">
        <v>76</v>
      </c>
      <c r="J19" s="8" t="s">
        <v>76</v>
      </c>
      <c r="K19" s="8" t="s">
        <v>77</v>
      </c>
      <c r="L19" s="5">
        <f t="shared" si="0"/>
        <v>20</v>
      </c>
      <c r="M19" s="5"/>
      <c r="N19" s="5"/>
      <c r="O19" s="5"/>
      <c r="P19" s="5"/>
      <c r="Q19" s="5"/>
      <c r="R19" s="5"/>
      <c r="S19" s="5"/>
      <c r="T19" s="5">
        <v>17</v>
      </c>
      <c r="U19" s="5">
        <v>1</v>
      </c>
      <c r="V19" s="5">
        <v>1</v>
      </c>
      <c r="W19" s="5">
        <v>1</v>
      </c>
      <c r="X19" s="5"/>
      <c r="Y19" s="16">
        <v>22221.58</v>
      </c>
      <c r="Z19" s="16">
        <f t="shared" si="1"/>
        <v>444431.60000000003</v>
      </c>
      <c r="AA19" s="40"/>
      <c r="AB19" s="16">
        <f t="shared" si="2"/>
        <v>0</v>
      </c>
      <c r="AC19" s="41"/>
      <c r="AD19" s="41"/>
      <c r="AE19" s="41"/>
    </row>
    <row r="20" spans="1:31" s="21" customFormat="1" ht="16.5" customHeight="1" x14ac:dyDescent="0.25">
      <c r="A20" s="70"/>
      <c r="B20" s="43">
        <v>12</v>
      </c>
      <c r="C20" s="44" t="s">
        <v>58</v>
      </c>
      <c r="D20" s="45" t="s">
        <v>59</v>
      </c>
      <c r="E20" s="46">
        <v>300</v>
      </c>
      <c r="F20" s="46">
        <v>10</v>
      </c>
      <c r="G20" s="46" t="s">
        <v>78</v>
      </c>
      <c r="H20" s="15" t="s">
        <v>46</v>
      </c>
      <c r="I20" s="8" t="s">
        <v>76</v>
      </c>
      <c r="J20" s="8" t="s">
        <v>76</v>
      </c>
      <c r="K20" s="8" t="s">
        <v>77</v>
      </c>
      <c r="L20" s="5">
        <f t="shared" si="0"/>
        <v>19</v>
      </c>
      <c r="M20" s="5"/>
      <c r="N20" s="5"/>
      <c r="O20" s="5"/>
      <c r="P20" s="5"/>
      <c r="Q20" s="5"/>
      <c r="R20" s="5"/>
      <c r="S20" s="5"/>
      <c r="T20" s="5">
        <v>19</v>
      </c>
      <c r="U20" s="5"/>
      <c r="V20" s="5"/>
      <c r="W20" s="5"/>
      <c r="X20" s="5"/>
      <c r="Y20" s="16">
        <v>31467.79</v>
      </c>
      <c r="Z20" s="16">
        <f t="shared" si="1"/>
        <v>597888.01</v>
      </c>
      <c r="AA20" s="40"/>
      <c r="AB20" s="16">
        <f t="shared" si="2"/>
        <v>0</v>
      </c>
      <c r="AC20" s="41"/>
      <c r="AD20" s="41"/>
      <c r="AE20" s="41"/>
    </row>
    <row r="21" spans="1:31" s="21" customFormat="1" ht="16.5" customHeight="1" x14ac:dyDescent="0.25">
      <c r="A21" s="70"/>
      <c r="B21" s="43">
        <v>13</v>
      </c>
      <c r="C21" s="44" t="s">
        <v>79</v>
      </c>
      <c r="D21" s="45" t="s">
        <v>80</v>
      </c>
      <c r="E21" s="46">
        <v>100</v>
      </c>
      <c r="F21" s="46">
        <v>16</v>
      </c>
      <c r="G21" s="46" t="s">
        <v>81</v>
      </c>
      <c r="H21" s="15" t="s">
        <v>46</v>
      </c>
      <c r="I21" s="8" t="s">
        <v>76</v>
      </c>
      <c r="J21" s="8" t="s">
        <v>76</v>
      </c>
      <c r="K21" s="8" t="s">
        <v>77</v>
      </c>
      <c r="L21" s="5">
        <f t="shared" si="0"/>
        <v>2</v>
      </c>
      <c r="M21" s="5"/>
      <c r="N21" s="5"/>
      <c r="O21" s="5"/>
      <c r="P21" s="5"/>
      <c r="Q21" s="5"/>
      <c r="R21" s="5"/>
      <c r="S21" s="5"/>
      <c r="T21" s="5">
        <v>0</v>
      </c>
      <c r="U21" s="5"/>
      <c r="V21" s="5">
        <v>1</v>
      </c>
      <c r="W21" s="5">
        <v>1</v>
      </c>
      <c r="X21" s="5"/>
      <c r="Y21" s="16">
        <v>49798.59</v>
      </c>
      <c r="Z21" s="16">
        <f t="shared" si="1"/>
        <v>99597.18</v>
      </c>
      <c r="AA21" s="40"/>
      <c r="AB21" s="16">
        <f t="shared" si="2"/>
        <v>0</v>
      </c>
      <c r="AC21" s="41"/>
      <c r="AD21" s="41"/>
      <c r="AE21" s="41"/>
    </row>
    <row r="22" spans="1:31" s="21" customFormat="1" ht="16.5" customHeight="1" x14ac:dyDescent="0.25">
      <c r="A22" s="70"/>
      <c r="B22" s="43">
        <v>14</v>
      </c>
      <c r="C22" s="44" t="s">
        <v>82</v>
      </c>
      <c r="D22" s="45" t="s">
        <v>83</v>
      </c>
      <c r="E22" s="46">
        <v>300</v>
      </c>
      <c r="F22" s="46">
        <v>16</v>
      </c>
      <c r="G22" s="46" t="s">
        <v>84</v>
      </c>
      <c r="H22" s="15" t="s">
        <v>46</v>
      </c>
      <c r="I22" s="8" t="s">
        <v>76</v>
      </c>
      <c r="J22" s="8" t="s">
        <v>76</v>
      </c>
      <c r="K22" s="8" t="s">
        <v>77</v>
      </c>
      <c r="L22" s="5">
        <f t="shared" si="0"/>
        <v>1</v>
      </c>
      <c r="M22" s="5"/>
      <c r="N22" s="5"/>
      <c r="O22" s="5"/>
      <c r="P22" s="5"/>
      <c r="Q22" s="5"/>
      <c r="R22" s="5"/>
      <c r="S22" s="5"/>
      <c r="T22" s="5">
        <v>1</v>
      </c>
      <c r="U22" s="5"/>
      <c r="V22" s="5"/>
      <c r="W22" s="5"/>
      <c r="X22" s="5"/>
      <c r="Y22" s="16">
        <v>60351.69</v>
      </c>
      <c r="Z22" s="16">
        <f t="shared" si="1"/>
        <v>60351.69</v>
      </c>
      <c r="AA22" s="40"/>
      <c r="AB22" s="16">
        <f t="shared" si="2"/>
        <v>0</v>
      </c>
      <c r="AC22" s="41"/>
      <c r="AD22" s="41"/>
      <c r="AE22" s="41"/>
    </row>
    <row r="23" spans="1:31" s="21" customFormat="1" ht="16.5" customHeight="1" x14ac:dyDescent="0.25">
      <c r="A23" s="70"/>
      <c r="B23" s="43">
        <v>15</v>
      </c>
      <c r="C23" s="44" t="s">
        <v>85</v>
      </c>
      <c r="D23" s="45" t="s">
        <v>86</v>
      </c>
      <c r="E23" s="46">
        <v>100</v>
      </c>
      <c r="F23" s="46">
        <v>16</v>
      </c>
      <c r="G23" s="46" t="s">
        <v>87</v>
      </c>
      <c r="H23" s="15" t="s">
        <v>46</v>
      </c>
      <c r="I23" s="8" t="s">
        <v>76</v>
      </c>
      <c r="J23" s="8" t="s">
        <v>76</v>
      </c>
      <c r="K23" s="8" t="s">
        <v>77</v>
      </c>
      <c r="L23" s="5">
        <f t="shared" si="0"/>
        <v>48</v>
      </c>
      <c r="M23" s="5"/>
      <c r="N23" s="5"/>
      <c r="O23" s="5"/>
      <c r="P23" s="5"/>
      <c r="Q23" s="5"/>
      <c r="R23" s="5"/>
      <c r="S23" s="5"/>
      <c r="T23" s="5">
        <v>39</v>
      </c>
      <c r="U23" s="5">
        <v>4</v>
      </c>
      <c r="V23" s="5">
        <v>2</v>
      </c>
      <c r="W23" s="5">
        <v>3</v>
      </c>
      <c r="X23" s="5"/>
      <c r="Y23" s="16">
        <v>3646.96</v>
      </c>
      <c r="Z23" s="16">
        <f t="shared" si="1"/>
        <v>175054.08000000002</v>
      </c>
      <c r="AA23" s="40"/>
      <c r="AB23" s="16">
        <f t="shared" si="2"/>
        <v>0</v>
      </c>
      <c r="AC23" s="41"/>
      <c r="AD23" s="41"/>
      <c r="AE23" s="41"/>
    </row>
    <row r="24" spans="1:31" s="21" customFormat="1" ht="16.5" customHeight="1" x14ac:dyDescent="0.25">
      <c r="A24" s="70"/>
      <c r="B24" s="43">
        <v>16</v>
      </c>
      <c r="C24" s="44" t="s">
        <v>88</v>
      </c>
      <c r="D24" s="45" t="s">
        <v>89</v>
      </c>
      <c r="E24" s="46">
        <v>50</v>
      </c>
      <c r="F24" s="46">
        <v>16</v>
      </c>
      <c r="G24" s="46" t="s">
        <v>87</v>
      </c>
      <c r="H24" s="15" t="s">
        <v>46</v>
      </c>
      <c r="I24" s="8" t="s">
        <v>76</v>
      </c>
      <c r="J24" s="8" t="s">
        <v>76</v>
      </c>
      <c r="K24" s="8" t="s">
        <v>77</v>
      </c>
      <c r="L24" s="5">
        <f t="shared" si="0"/>
        <v>6</v>
      </c>
      <c r="M24" s="5"/>
      <c r="N24" s="5"/>
      <c r="O24" s="5"/>
      <c r="P24" s="5"/>
      <c r="Q24" s="5"/>
      <c r="R24" s="5"/>
      <c r="S24" s="5"/>
      <c r="T24" s="5">
        <v>6</v>
      </c>
      <c r="U24" s="5"/>
      <c r="V24" s="5"/>
      <c r="W24" s="5"/>
      <c r="X24" s="5"/>
      <c r="Y24" s="16">
        <v>1523.04</v>
      </c>
      <c r="Z24" s="16">
        <f t="shared" si="1"/>
        <v>9138.24</v>
      </c>
      <c r="AA24" s="40"/>
      <c r="AB24" s="16">
        <f t="shared" si="2"/>
        <v>0</v>
      </c>
      <c r="AC24" s="41"/>
      <c r="AD24" s="41"/>
      <c r="AE24" s="41"/>
    </row>
    <row r="25" spans="1:31" s="21" customFormat="1" ht="16.5" customHeight="1" x14ac:dyDescent="0.25">
      <c r="A25" s="70"/>
      <c r="B25" s="43">
        <v>17</v>
      </c>
      <c r="C25" s="44" t="s">
        <v>90</v>
      </c>
      <c r="D25" s="45" t="s">
        <v>91</v>
      </c>
      <c r="E25" s="46">
        <v>80</v>
      </c>
      <c r="F25" s="46">
        <v>16</v>
      </c>
      <c r="G25" s="46" t="s">
        <v>87</v>
      </c>
      <c r="H25" s="15" t="s">
        <v>46</v>
      </c>
      <c r="I25" s="8" t="s">
        <v>76</v>
      </c>
      <c r="J25" s="8" t="s">
        <v>76</v>
      </c>
      <c r="K25" s="8" t="s">
        <v>77</v>
      </c>
      <c r="L25" s="5">
        <f t="shared" si="0"/>
        <v>1</v>
      </c>
      <c r="M25" s="5"/>
      <c r="N25" s="5"/>
      <c r="O25" s="5"/>
      <c r="P25" s="5"/>
      <c r="Q25" s="5"/>
      <c r="R25" s="5"/>
      <c r="S25" s="5"/>
      <c r="T25" s="5">
        <v>1</v>
      </c>
      <c r="U25" s="5"/>
      <c r="V25" s="5"/>
      <c r="W25" s="5"/>
      <c r="X25" s="5"/>
      <c r="Y25" s="16">
        <v>2448.7600000000002</v>
      </c>
      <c r="Z25" s="16">
        <f t="shared" si="1"/>
        <v>2448.7600000000002</v>
      </c>
      <c r="AA25" s="40"/>
      <c r="AB25" s="16">
        <f t="shared" si="2"/>
        <v>0</v>
      </c>
      <c r="AC25" s="41"/>
      <c r="AD25" s="41"/>
      <c r="AE25" s="41"/>
    </row>
    <row r="26" spans="1:31" s="21" customFormat="1" ht="16.5" customHeight="1" x14ac:dyDescent="0.25">
      <c r="A26" s="71"/>
      <c r="B26" s="43"/>
      <c r="C26" s="44"/>
      <c r="D26" s="45"/>
      <c r="E26" s="46"/>
      <c r="F26" s="46"/>
      <c r="G26" s="46"/>
      <c r="H26" s="15"/>
      <c r="I26" s="8"/>
      <c r="J26" s="8"/>
      <c r="K26" s="8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/>
      <c r="Z26" s="63">
        <f>SUM(Z17:Z25)</f>
        <v>2222948.5299999998</v>
      </c>
      <c r="AA26" s="40"/>
      <c r="AB26" s="63">
        <f>SUM(AB17:AB25)</f>
        <v>0</v>
      </c>
      <c r="AC26" s="41"/>
      <c r="AD26" s="41"/>
      <c r="AE26" s="41"/>
    </row>
    <row r="27" spans="1:31" s="21" customFormat="1" ht="16.5" customHeight="1" x14ac:dyDescent="0.25">
      <c r="A27" s="66">
        <v>3</v>
      </c>
      <c r="B27" s="34">
        <v>18</v>
      </c>
      <c r="C27" s="51" t="s">
        <v>92</v>
      </c>
      <c r="D27" s="52" t="s">
        <v>93</v>
      </c>
      <c r="E27" s="53">
        <v>100</v>
      </c>
      <c r="F27" s="53">
        <v>10</v>
      </c>
      <c r="G27" s="53" t="s">
        <v>94</v>
      </c>
      <c r="H27" s="37" t="s">
        <v>46</v>
      </c>
      <c r="I27" s="36" t="s">
        <v>95</v>
      </c>
      <c r="J27" s="36" t="s">
        <v>95</v>
      </c>
      <c r="K27" s="36" t="s">
        <v>96</v>
      </c>
      <c r="L27" s="38">
        <f t="shared" si="0"/>
        <v>2</v>
      </c>
      <c r="M27" s="38"/>
      <c r="N27" s="38"/>
      <c r="O27" s="38"/>
      <c r="P27" s="38"/>
      <c r="Q27" s="38"/>
      <c r="R27" s="38"/>
      <c r="S27" s="38"/>
      <c r="T27" s="38">
        <v>2</v>
      </c>
      <c r="U27" s="38"/>
      <c r="V27" s="38"/>
      <c r="W27" s="38"/>
      <c r="X27" s="38"/>
      <c r="Y27" s="39">
        <v>6956.2796610169498</v>
      </c>
      <c r="Z27" s="39">
        <f t="shared" si="1"/>
        <v>13912.5593220339</v>
      </c>
      <c r="AA27" s="40"/>
      <c r="AB27" s="16">
        <f t="shared" si="2"/>
        <v>0</v>
      </c>
      <c r="AC27" s="41"/>
      <c r="AD27" s="41"/>
      <c r="AE27" s="41"/>
    </row>
    <row r="28" spans="1:31" s="21" customFormat="1" ht="16.5" customHeight="1" x14ac:dyDescent="0.25">
      <c r="A28" s="67"/>
      <c r="B28" s="34">
        <v>19</v>
      </c>
      <c r="C28" s="51" t="s">
        <v>97</v>
      </c>
      <c r="D28" s="52" t="s">
        <v>98</v>
      </c>
      <c r="E28" s="53">
        <v>150</v>
      </c>
      <c r="F28" s="53">
        <v>10</v>
      </c>
      <c r="G28" s="53" t="s">
        <v>99</v>
      </c>
      <c r="H28" s="37" t="s">
        <v>46</v>
      </c>
      <c r="I28" s="36" t="s">
        <v>95</v>
      </c>
      <c r="J28" s="36" t="s">
        <v>95</v>
      </c>
      <c r="K28" s="36" t="s">
        <v>96</v>
      </c>
      <c r="L28" s="38">
        <f t="shared" si="0"/>
        <v>3</v>
      </c>
      <c r="M28" s="38"/>
      <c r="N28" s="38"/>
      <c r="O28" s="38"/>
      <c r="P28" s="38"/>
      <c r="Q28" s="38"/>
      <c r="R28" s="38"/>
      <c r="S28" s="38"/>
      <c r="T28" s="38">
        <v>3</v>
      </c>
      <c r="U28" s="38"/>
      <c r="V28" s="38"/>
      <c r="W28" s="38"/>
      <c r="X28" s="38"/>
      <c r="Y28" s="39">
        <v>11013.531073446329</v>
      </c>
      <c r="Z28" s="39">
        <f t="shared" si="1"/>
        <v>33040.593220338989</v>
      </c>
      <c r="AA28" s="40"/>
      <c r="AB28" s="16">
        <f t="shared" si="2"/>
        <v>0</v>
      </c>
      <c r="AC28" s="41"/>
      <c r="AD28" s="41"/>
      <c r="AE28" s="41"/>
    </row>
    <row r="29" spans="1:31" s="21" customFormat="1" ht="16.5" customHeight="1" x14ac:dyDescent="0.25">
      <c r="A29" s="67"/>
      <c r="B29" s="34">
        <v>20</v>
      </c>
      <c r="C29" s="51" t="s">
        <v>100</v>
      </c>
      <c r="D29" s="52" t="s">
        <v>101</v>
      </c>
      <c r="E29" s="53">
        <v>200</v>
      </c>
      <c r="F29" s="53">
        <v>10</v>
      </c>
      <c r="G29" s="53" t="s">
        <v>102</v>
      </c>
      <c r="H29" s="37" t="s">
        <v>46</v>
      </c>
      <c r="I29" s="36" t="s">
        <v>95</v>
      </c>
      <c r="J29" s="36" t="s">
        <v>95</v>
      </c>
      <c r="K29" s="36" t="s">
        <v>96</v>
      </c>
      <c r="L29" s="38">
        <f t="shared" si="0"/>
        <v>1</v>
      </c>
      <c r="M29" s="38"/>
      <c r="N29" s="38"/>
      <c r="O29" s="38"/>
      <c r="P29" s="38"/>
      <c r="Q29" s="38"/>
      <c r="R29" s="38"/>
      <c r="S29" s="38"/>
      <c r="T29" s="38">
        <v>1</v>
      </c>
      <c r="U29" s="38"/>
      <c r="V29" s="38"/>
      <c r="W29" s="38"/>
      <c r="X29" s="38"/>
      <c r="Y29" s="39">
        <v>18072.679661016948</v>
      </c>
      <c r="Z29" s="39">
        <f t="shared" si="1"/>
        <v>18072.679661016948</v>
      </c>
      <c r="AA29" s="40"/>
      <c r="AB29" s="16">
        <f t="shared" si="2"/>
        <v>0</v>
      </c>
      <c r="AC29" s="41"/>
      <c r="AD29" s="41"/>
      <c r="AE29" s="41"/>
    </row>
    <row r="30" spans="1:31" s="21" customFormat="1" ht="16.5" customHeight="1" x14ac:dyDescent="0.25">
      <c r="A30" s="67"/>
      <c r="B30" s="34">
        <v>21</v>
      </c>
      <c r="C30" s="51" t="s">
        <v>103</v>
      </c>
      <c r="D30" s="52" t="s">
        <v>104</v>
      </c>
      <c r="E30" s="53">
        <v>50</v>
      </c>
      <c r="F30" s="53">
        <v>10</v>
      </c>
      <c r="G30" s="53" t="s">
        <v>105</v>
      </c>
      <c r="H30" s="37" t="s">
        <v>46</v>
      </c>
      <c r="I30" s="36" t="s">
        <v>95</v>
      </c>
      <c r="J30" s="36" t="s">
        <v>95</v>
      </c>
      <c r="K30" s="36" t="s">
        <v>96</v>
      </c>
      <c r="L30" s="38">
        <f t="shared" si="0"/>
        <v>6</v>
      </c>
      <c r="M30" s="38"/>
      <c r="N30" s="38"/>
      <c r="O30" s="38"/>
      <c r="P30" s="38"/>
      <c r="Q30" s="38"/>
      <c r="R30" s="38"/>
      <c r="S30" s="38"/>
      <c r="T30" s="38">
        <v>6</v>
      </c>
      <c r="U30" s="38"/>
      <c r="V30" s="38"/>
      <c r="W30" s="38"/>
      <c r="X30" s="38"/>
      <c r="Y30" s="39">
        <v>3481.4322033898306</v>
      </c>
      <c r="Z30" s="39">
        <f t="shared" si="1"/>
        <v>20888.593220338982</v>
      </c>
      <c r="AA30" s="40"/>
      <c r="AB30" s="16">
        <f t="shared" si="2"/>
        <v>0</v>
      </c>
      <c r="AC30" s="41"/>
      <c r="AD30" s="41"/>
      <c r="AE30" s="41"/>
    </row>
    <row r="31" spans="1:31" s="21" customFormat="1" ht="16.5" customHeight="1" x14ac:dyDescent="0.25">
      <c r="A31" s="67"/>
      <c r="B31" s="34">
        <v>22</v>
      </c>
      <c r="C31" s="51" t="s">
        <v>49</v>
      </c>
      <c r="D31" s="52" t="s">
        <v>116</v>
      </c>
      <c r="E31" s="53">
        <v>150</v>
      </c>
      <c r="F31" s="53">
        <v>10</v>
      </c>
      <c r="G31" s="53" t="s">
        <v>106</v>
      </c>
      <c r="H31" s="37" t="s">
        <v>46</v>
      </c>
      <c r="I31" s="36" t="s">
        <v>95</v>
      </c>
      <c r="J31" s="36" t="s">
        <v>95</v>
      </c>
      <c r="K31" s="36" t="s">
        <v>96</v>
      </c>
      <c r="L31" s="38">
        <f t="shared" si="0"/>
        <v>11</v>
      </c>
      <c r="M31" s="38"/>
      <c r="N31" s="38"/>
      <c r="O31" s="38"/>
      <c r="P31" s="38"/>
      <c r="Q31" s="38"/>
      <c r="R31" s="38"/>
      <c r="S31" s="38"/>
      <c r="T31" s="38">
        <v>8</v>
      </c>
      <c r="U31" s="38"/>
      <c r="V31" s="38">
        <v>2</v>
      </c>
      <c r="W31" s="38">
        <v>1</v>
      </c>
      <c r="X31" s="38"/>
      <c r="Y31" s="39">
        <v>10056.21372881356</v>
      </c>
      <c r="Z31" s="39">
        <f t="shared" si="1"/>
        <v>110618.35101694916</v>
      </c>
      <c r="AA31" s="40"/>
      <c r="AB31" s="16">
        <f t="shared" si="2"/>
        <v>0</v>
      </c>
      <c r="AC31" s="41"/>
      <c r="AD31" s="41"/>
      <c r="AE31" s="41"/>
    </row>
    <row r="32" spans="1:31" s="21" customFormat="1" ht="16.5" customHeight="1" x14ac:dyDescent="0.25">
      <c r="A32" s="67"/>
      <c r="B32" s="34">
        <v>23</v>
      </c>
      <c r="C32" s="51" t="s">
        <v>61</v>
      </c>
      <c r="D32" s="52" t="s">
        <v>62</v>
      </c>
      <c r="E32" s="53">
        <v>400</v>
      </c>
      <c r="F32" s="53">
        <v>10</v>
      </c>
      <c r="G32" s="53" t="s">
        <v>107</v>
      </c>
      <c r="H32" s="37" t="s">
        <v>46</v>
      </c>
      <c r="I32" s="36" t="s">
        <v>95</v>
      </c>
      <c r="J32" s="36" t="s">
        <v>95</v>
      </c>
      <c r="K32" s="36" t="s">
        <v>96</v>
      </c>
      <c r="L32" s="38">
        <f t="shared" si="0"/>
        <v>1</v>
      </c>
      <c r="M32" s="38"/>
      <c r="N32" s="38"/>
      <c r="O32" s="38"/>
      <c r="P32" s="38"/>
      <c r="Q32" s="38"/>
      <c r="R32" s="38"/>
      <c r="S32" s="38"/>
      <c r="T32" s="38">
        <v>1</v>
      </c>
      <c r="U32" s="38"/>
      <c r="V32" s="38"/>
      <c r="W32" s="38"/>
      <c r="X32" s="38"/>
      <c r="Y32" s="39">
        <v>99871.546610169491</v>
      </c>
      <c r="Z32" s="39">
        <f t="shared" si="1"/>
        <v>99871.546610169491</v>
      </c>
      <c r="AA32" s="40"/>
      <c r="AB32" s="16">
        <f t="shared" si="2"/>
        <v>0</v>
      </c>
      <c r="AC32" s="41"/>
      <c r="AD32" s="41"/>
      <c r="AE32" s="41"/>
    </row>
    <row r="33" spans="1:33" s="21" customFormat="1" ht="16.5" customHeight="1" x14ac:dyDescent="0.25">
      <c r="A33" s="67"/>
      <c r="B33" s="34">
        <v>24</v>
      </c>
      <c r="C33" s="51" t="s">
        <v>108</v>
      </c>
      <c r="D33" s="52" t="s">
        <v>109</v>
      </c>
      <c r="E33" s="53">
        <v>500</v>
      </c>
      <c r="F33" s="53">
        <v>10</v>
      </c>
      <c r="G33" s="53" t="s">
        <v>110</v>
      </c>
      <c r="H33" s="37" t="s">
        <v>46</v>
      </c>
      <c r="I33" s="36" t="s">
        <v>95</v>
      </c>
      <c r="J33" s="36" t="s">
        <v>95</v>
      </c>
      <c r="K33" s="36" t="s">
        <v>96</v>
      </c>
      <c r="L33" s="38">
        <f t="shared" si="0"/>
        <v>1</v>
      </c>
      <c r="M33" s="38"/>
      <c r="N33" s="38"/>
      <c r="O33" s="38"/>
      <c r="P33" s="38"/>
      <c r="Q33" s="38"/>
      <c r="R33" s="38"/>
      <c r="S33" s="38"/>
      <c r="T33" s="38">
        <v>1</v>
      </c>
      <c r="U33" s="38"/>
      <c r="V33" s="38"/>
      <c r="W33" s="38"/>
      <c r="X33" s="38"/>
      <c r="Y33" s="39">
        <v>232798.75988700567</v>
      </c>
      <c r="Z33" s="39">
        <f t="shared" si="1"/>
        <v>232798.75988700567</v>
      </c>
      <c r="AA33" s="40"/>
      <c r="AB33" s="16">
        <f t="shared" si="2"/>
        <v>0</v>
      </c>
      <c r="AC33" s="41"/>
      <c r="AD33" s="41"/>
      <c r="AE33" s="41"/>
    </row>
    <row r="34" spans="1:33" s="21" customFormat="1" ht="16.5" customHeight="1" x14ac:dyDescent="0.25">
      <c r="A34" s="67"/>
      <c r="B34" s="34">
        <v>25</v>
      </c>
      <c r="C34" s="51" t="s">
        <v>85</v>
      </c>
      <c r="D34" s="52" t="s">
        <v>117</v>
      </c>
      <c r="E34" s="53">
        <v>100</v>
      </c>
      <c r="F34" s="53">
        <v>10</v>
      </c>
      <c r="G34" s="53" t="s">
        <v>111</v>
      </c>
      <c r="H34" s="37" t="s">
        <v>46</v>
      </c>
      <c r="I34" s="36" t="s">
        <v>95</v>
      </c>
      <c r="J34" s="36" t="s">
        <v>95</v>
      </c>
      <c r="K34" s="36" t="s">
        <v>96</v>
      </c>
      <c r="L34" s="38">
        <f t="shared" si="0"/>
        <v>6</v>
      </c>
      <c r="M34" s="38"/>
      <c r="N34" s="38"/>
      <c r="O34" s="38"/>
      <c r="P34" s="38"/>
      <c r="Q34" s="38"/>
      <c r="R34" s="38"/>
      <c r="S34" s="38"/>
      <c r="T34" s="38">
        <v>4</v>
      </c>
      <c r="U34" s="38">
        <v>2</v>
      </c>
      <c r="V34" s="38"/>
      <c r="W34" s="38"/>
      <c r="X34" s="38"/>
      <c r="Y34" s="39">
        <v>5857.5649717514125</v>
      </c>
      <c r="Z34" s="39">
        <f t="shared" si="1"/>
        <v>35145.389830508473</v>
      </c>
      <c r="AA34" s="40"/>
      <c r="AB34" s="16">
        <f t="shared" si="2"/>
        <v>0</v>
      </c>
      <c r="AC34" s="41"/>
      <c r="AD34" s="41"/>
      <c r="AE34" s="41"/>
    </row>
    <row r="35" spans="1:33" s="21" customFormat="1" ht="16.5" customHeight="1" x14ac:dyDescent="0.25">
      <c r="A35" s="67"/>
      <c r="B35" s="34">
        <v>26</v>
      </c>
      <c r="C35" s="51" t="s">
        <v>88</v>
      </c>
      <c r="D35" s="52" t="s">
        <v>118</v>
      </c>
      <c r="E35" s="53">
        <v>50</v>
      </c>
      <c r="F35" s="53">
        <v>10</v>
      </c>
      <c r="G35" s="53" t="s">
        <v>112</v>
      </c>
      <c r="H35" s="37" t="s">
        <v>46</v>
      </c>
      <c r="I35" s="36" t="s">
        <v>95</v>
      </c>
      <c r="J35" s="36" t="s">
        <v>95</v>
      </c>
      <c r="K35" s="36" t="s">
        <v>96</v>
      </c>
      <c r="L35" s="38">
        <f t="shared" si="0"/>
        <v>5</v>
      </c>
      <c r="M35" s="38"/>
      <c r="N35" s="38"/>
      <c r="O35" s="38"/>
      <c r="P35" s="38"/>
      <c r="Q35" s="38"/>
      <c r="R35" s="38"/>
      <c r="S35" s="38"/>
      <c r="T35" s="38">
        <v>2</v>
      </c>
      <c r="U35" s="38">
        <v>2</v>
      </c>
      <c r="V35" s="38">
        <v>1</v>
      </c>
      <c r="W35" s="38"/>
      <c r="X35" s="38"/>
      <c r="Y35" s="39">
        <v>2964.6468926553675</v>
      </c>
      <c r="Z35" s="39">
        <f t="shared" si="1"/>
        <v>14823.234463276838</v>
      </c>
      <c r="AA35" s="40"/>
      <c r="AB35" s="16">
        <f t="shared" si="2"/>
        <v>0</v>
      </c>
      <c r="AC35" s="41"/>
      <c r="AD35" s="41"/>
      <c r="AE35" s="41"/>
    </row>
    <row r="36" spans="1:33" s="21" customFormat="1" ht="16.5" customHeight="1" x14ac:dyDescent="0.25">
      <c r="A36" s="68"/>
      <c r="B36" s="34"/>
      <c r="C36" s="51"/>
      <c r="D36" s="52"/>
      <c r="E36" s="53"/>
      <c r="F36" s="53"/>
      <c r="G36" s="53"/>
      <c r="H36" s="37"/>
      <c r="I36" s="36"/>
      <c r="J36" s="36"/>
      <c r="K36" s="36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9"/>
      <c r="Z36" s="62">
        <f>SUM(Z27:Z35)</f>
        <v>579171.70723163849</v>
      </c>
      <c r="AA36" s="40"/>
      <c r="AB36" s="62">
        <f>SUM(AB27:AB35)</f>
        <v>0</v>
      </c>
      <c r="AC36" s="41"/>
      <c r="AD36" s="41"/>
      <c r="AE36" s="41"/>
    </row>
    <row r="37" spans="1:33" s="21" customFormat="1" ht="16.5" customHeight="1" x14ac:dyDescent="0.25">
      <c r="A37" s="69">
        <v>4</v>
      </c>
      <c r="B37" s="43">
        <v>27</v>
      </c>
      <c r="C37" s="50" t="s">
        <v>43</v>
      </c>
      <c r="D37" s="8" t="s">
        <v>44</v>
      </c>
      <c r="E37" s="15">
        <v>100</v>
      </c>
      <c r="F37" s="15">
        <v>10</v>
      </c>
      <c r="G37" s="15" t="s">
        <v>69</v>
      </c>
      <c r="H37" s="15" t="s">
        <v>46</v>
      </c>
      <c r="I37" s="8" t="s">
        <v>70</v>
      </c>
      <c r="J37" s="8" t="s">
        <v>70</v>
      </c>
      <c r="K37" s="8" t="s">
        <v>71</v>
      </c>
      <c r="L37" s="5">
        <f t="shared" ref="L37:L40" si="3">SUM(M37:X37)</f>
        <v>3</v>
      </c>
      <c r="M37" s="5"/>
      <c r="N37" s="5"/>
      <c r="O37" s="5"/>
      <c r="P37" s="5"/>
      <c r="Q37" s="5"/>
      <c r="R37" s="5"/>
      <c r="S37" s="5"/>
      <c r="T37" s="5">
        <v>3</v>
      </c>
      <c r="U37" s="5"/>
      <c r="V37" s="5"/>
      <c r="W37" s="5"/>
      <c r="X37" s="5"/>
      <c r="Y37" s="16">
        <v>3326.2</v>
      </c>
      <c r="Z37" s="16">
        <f t="shared" ref="Z37:Z40" si="4">Y37*L37</f>
        <v>9978.5999999999985</v>
      </c>
      <c r="AA37" s="40"/>
      <c r="AB37" s="16">
        <f t="shared" ref="AB37:AB40" si="5">AA37*L37</f>
        <v>0</v>
      </c>
      <c r="AC37" s="41"/>
      <c r="AD37" s="42"/>
      <c r="AE37" s="42"/>
    </row>
    <row r="38" spans="1:33" s="21" customFormat="1" ht="16.5" customHeight="1" x14ac:dyDescent="0.25">
      <c r="A38" s="70"/>
      <c r="B38" s="43">
        <v>28</v>
      </c>
      <c r="C38" s="50" t="s">
        <v>49</v>
      </c>
      <c r="D38" s="8" t="s">
        <v>50</v>
      </c>
      <c r="E38" s="15">
        <v>150</v>
      </c>
      <c r="F38" s="15">
        <v>10</v>
      </c>
      <c r="G38" s="15" t="s">
        <v>72</v>
      </c>
      <c r="H38" s="15" t="s">
        <v>46</v>
      </c>
      <c r="I38" s="8" t="s">
        <v>70</v>
      </c>
      <c r="J38" s="8" t="s">
        <v>70</v>
      </c>
      <c r="K38" s="8" t="s">
        <v>71</v>
      </c>
      <c r="L38" s="5">
        <f t="shared" si="3"/>
        <v>6</v>
      </c>
      <c r="M38" s="5"/>
      <c r="N38" s="5"/>
      <c r="O38" s="5"/>
      <c r="P38" s="5"/>
      <c r="Q38" s="5"/>
      <c r="R38" s="5"/>
      <c r="S38" s="5"/>
      <c r="T38" s="5">
        <v>6</v>
      </c>
      <c r="U38" s="5"/>
      <c r="V38" s="5"/>
      <c r="W38" s="5"/>
      <c r="X38" s="5"/>
      <c r="Y38" s="16">
        <v>7733.3</v>
      </c>
      <c r="Z38" s="16">
        <f t="shared" si="4"/>
        <v>46399.8</v>
      </c>
      <c r="AA38" s="40"/>
      <c r="AB38" s="16">
        <f t="shared" si="5"/>
        <v>0</v>
      </c>
      <c r="AC38" s="41"/>
      <c r="AD38" s="42"/>
      <c r="AE38" s="42"/>
    </row>
    <row r="39" spans="1:33" s="21" customFormat="1" ht="16.5" customHeight="1" x14ac:dyDescent="0.25">
      <c r="A39" s="70"/>
      <c r="B39" s="43">
        <v>29</v>
      </c>
      <c r="C39" s="50" t="s">
        <v>52</v>
      </c>
      <c r="D39" s="8" t="s">
        <v>53</v>
      </c>
      <c r="E39" s="15">
        <v>200</v>
      </c>
      <c r="F39" s="15">
        <v>10</v>
      </c>
      <c r="G39" s="15" t="s">
        <v>73</v>
      </c>
      <c r="H39" s="15" t="s">
        <v>46</v>
      </c>
      <c r="I39" s="8" t="s">
        <v>70</v>
      </c>
      <c r="J39" s="8" t="s">
        <v>70</v>
      </c>
      <c r="K39" s="8" t="s">
        <v>71</v>
      </c>
      <c r="L39" s="5">
        <f t="shared" si="3"/>
        <v>14</v>
      </c>
      <c r="M39" s="5"/>
      <c r="N39" s="5"/>
      <c r="O39" s="5"/>
      <c r="P39" s="5"/>
      <c r="Q39" s="5"/>
      <c r="R39" s="5"/>
      <c r="S39" s="5"/>
      <c r="T39" s="5">
        <v>14</v>
      </c>
      <c r="U39" s="5"/>
      <c r="V39" s="5"/>
      <c r="W39" s="5"/>
      <c r="X39" s="5"/>
      <c r="Y39" s="16">
        <v>13985.13</v>
      </c>
      <c r="Z39" s="16">
        <f t="shared" si="4"/>
        <v>195791.81999999998</v>
      </c>
      <c r="AA39" s="40"/>
      <c r="AB39" s="16">
        <f t="shared" si="5"/>
        <v>0</v>
      </c>
      <c r="AC39" s="41"/>
      <c r="AD39" s="42"/>
      <c r="AE39" s="42"/>
    </row>
    <row r="40" spans="1:33" s="21" customFormat="1" ht="16.5" customHeight="1" x14ac:dyDescent="0.25">
      <c r="A40" s="70"/>
      <c r="B40" s="43">
        <v>30</v>
      </c>
      <c r="C40" s="50" t="s">
        <v>55</v>
      </c>
      <c r="D40" s="8" t="s">
        <v>56</v>
      </c>
      <c r="E40" s="15">
        <v>250</v>
      </c>
      <c r="F40" s="15">
        <v>10</v>
      </c>
      <c r="G40" s="15" t="s">
        <v>74</v>
      </c>
      <c r="H40" s="15" t="s">
        <v>46</v>
      </c>
      <c r="I40" s="8" t="s">
        <v>70</v>
      </c>
      <c r="J40" s="8" t="s">
        <v>70</v>
      </c>
      <c r="K40" s="8" t="s">
        <v>71</v>
      </c>
      <c r="L40" s="5">
        <f t="shared" si="3"/>
        <v>1</v>
      </c>
      <c r="M40" s="5"/>
      <c r="N40" s="5"/>
      <c r="O40" s="5"/>
      <c r="P40" s="5"/>
      <c r="Q40" s="5"/>
      <c r="R40" s="5"/>
      <c r="S40" s="5"/>
      <c r="T40" s="5">
        <v>1</v>
      </c>
      <c r="U40" s="5"/>
      <c r="V40" s="5"/>
      <c r="W40" s="5"/>
      <c r="X40" s="5"/>
      <c r="Y40" s="16">
        <v>22479.07</v>
      </c>
      <c r="Z40" s="16">
        <f t="shared" si="4"/>
        <v>22479.07</v>
      </c>
      <c r="AA40" s="40"/>
      <c r="AB40" s="16">
        <f t="shared" si="5"/>
        <v>0</v>
      </c>
      <c r="AC40" s="41"/>
      <c r="AD40" s="42"/>
      <c r="AE40" s="42"/>
    </row>
    <row r="41" spans="1:33" s="21" customFormat="1" ht="16.5" customHeight="1" x14ac:dyDescent="0.25">
      <c r="A41" s="71"/>
      <c r="B41" s="56"/>
      <c r="C41" s="57"/>
      <c r="D41" s="58"/>
      <c r="E41" s="59"/>
      <c r="F41" s="59"/>
      <c r="G41" s="59"/>
      <c r="H41" s="59"/>
      <c r="I41" s="60"/>
      <c r="J41" s="60"/>
      <c r="K41" s="61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/>
      <c r="Z41" s="63">
        <f>SUM(Z37:Z40)</f>
        <v>274649.28999999998</v>
      </c>
      <c r="AA41" s="40"/>
      <c r="AB41" s="63">
        <f>SUM(AB37:AB40)</f>
        <v>0</v>
      </c>
      <c r="AC41" s="41"/>
      <c r="AD41" s="42"/>
      <c r="AE41" s="42"/>
    </row>
    <row r="42" spans="1:33" x14ac:dyDescent="0.25">
      <c r="A42" s="27"/>
      <c r="B42" s="27"/>
      <c r="C42" s="27"/>
      <c r="D42" s="100" t="s">
        <v>29</v>
      </c>
      <c r="E42" s="101"/>
      <c r="F42" s="101"/>
      <c r="G42" s="101"/>
      <c r="H42" s="101"/>
      <c r="I42" s="101"/>
      <c r="J42" s="101"/>
      <c r="K42" s="102"/>
      <c r="L42" s="17">
        <f t="shared" ref="L42:X42" si="6">SUM(L8:L40)</f>
        <v>273</v>
      </c>
      <c r="M42" s="2">
        <f t="shared" si="6"/>
        <v>0</v>
      </c>
      <c r="N42" s="2">
        <f t="shared" si="6"/>
        <v>0</v>
      </c>
      <c r="O42" s="2">
        <f t="shared" si="6"/>
        <v>0</v>
      </c>
      <c r="P42" s="2">
        <f t="shared" si="6"/>
        <v>0</v>
      </c>
      <c r="Q42" s="2">
        <f t="shared" si="6"/>
        <v>0</v>
      </c>
      <c r="R42" s="2">
        <f t="shared" si="6"/>
        <v>0</v>
      </c>
      <c r="S42" s="2">
        <f t="shared" si="6"/>
        <v>0</v>
      </c>
      <c r="T42" s="2">
        <f t="shared" si="6"/>
        <v>235</v>
      </c>
      <c r="U42" s="2">
        <f t="shared" si="6"/>
        <v>14</v>
      </c>
      <c r="V42" s="2">
        <f t="shared" si="6"/>
        <v>16</v>
      </c>
      <c r="W42" s="2">
        <f t="shared" si="6"/>
        <v>8</v>
      </c>
      <c r="X42" s="2">
        <f t="shared" si="6"/>
        <v>0</v>
      </c>
      <c r="Y42" s="14"/>
      <c r="Z42" s="54">
        <f>Z16+Z26+Z36+Z41</f>
        <v>4350982.962908742</v>
      </c>
      <c r="AA42" s="54"/>
      <c r="AB42" s="54">
        <f>AB16+AB26+AB36+AB41</f>
        <v>0</v>
      </c>
      <c r="AC42" s="6"/>
      <c r="AD42" s="6"/>
      <c r="AE42" s="6"/>
      <c r="AF42" s="7"/>
      <c r="AG42" s="7"/>
    </row>
    <row r="43" spans="1:33" ht="13.5" thickBot="1" x14ac:dyDescent="0.3">
      <c r="A43" s="13"/>
      <c r="B43" s="13"/>
      <c r="C43" s="13"/>
      <c r="D43" s="13"/>
      <c r="E43" s="13"/>
      <c r="F43" s="13"/>
      <c r="G43" s="1"/>
      <c r="H43" s="13"/>
      <c r="I43" s="96"/>
      <c r="J43" s="96"/>
      <c r="K43" s="96"/>
      <c r="L43" s="96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3"/>
      <c r="Z43" s="23"/>
      <c r="AA43" s="13"/>
      <c r="AB43" s="13"/>
      <c r="AC43" s="13"/>
      <c r="AD43" s="13"/>
      <c r="AE43" s="13"/>
      <c r="AF43" s="7"/>
      <c r="AG43" s="7"/>
    </row>
    <row r="44" spans="1:33" ht="13.5" customHeight="1" thickBot="1" x14ac:dyDescent="0.3">
      <c r="A44" s="75" t="s">
        <v>12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7"/>
      <c r="AF44" s="7"/>
      <c r="AG44" s="7"/>
    </row>
    <row r="45" spans="1:33" ht="13.5" customHeight="1" thickBot="1" x14ac:dyDescent="0.3">
      <c r="A45" s="75" t="s">
        <v>13</v>
      </c>
      <c r="B45" s="76"/>
      <c r="C45" s="76"/>
      <c r="D45" s="77"/>
      <c r="E45" s="31"/>
      <c r="F45" s="31"/>
      <c r="G45" s="78" t="s">
        <v>31</v>
      </c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80"/>
      <c r="AF45" s="7"/>
      <c r="AG45" s="7"/>
    </row>
    <row r="46" spans="1:33" ht="13.5" customHeight="1" thickBot="1" x14ac:dyDescent="0.3">
      <c r="A46" s="75" t="s">
        <v>14</v>
      </c>
      <c r="B46" s="76"/>
      <c r="C46" s="76"/>
      <c r="D46" s="77"/>
      <c r="E46" s="31"/>
      <c r="F46" s="31"/>
      <c r="G46" s="78" t="s">
        <v>37</v>
      </c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80"/>
      <c r="AF46" s="7"/>
      <c r="AG46" s="7"/>
    </row>
    <row r="47" spans="1:33" ht="13.5" customHeight="1" thickBot="1" x14ac:dyDescent="0.3">
      <c r="A47" s="75" t="s">
        <v>15</v>
      </c>
      <c r="B47" s="76"/>
      <c r="C47" s="76"/>
      <c r="D47" s="77"/>
      <c r="E47" s="31"/>
      <c r="F47" s="31"/>
      <c r="G47" s="78" t="s">
        <v>16</v>
      </c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80"/>
      <c r="AF47" s="7"/>
      <c r="AG47" s="7"/>
    </row>
    <row r="48" spans="1:33" ht="13.5" customHeight="1" thickBot="1" x14ac:dyDescent="0.3">
      <c r="A48" s="75" t="s">
        <v>17</v>
      </c>
      <c r="B48" s="76"/>
      <c r="C48" s="76"/>
      <c r="D48" s="77"/>
      <c r="E48" s="31"/>
      <c r="F48" s="31"/>
      <c r="G48" s="78" t="s">
        <v>18</v>
      </c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80"/>
    </row>
    <row r="49" spans="1:31" ht="13.5" customHeight="1" thickBot="1" x14ac:dyDescent="0.3">
      <c r="A49" s="75" t="s">
        <v>19</v>
      </c>
      <c r="B49" s="76"/>
      <c r="C49" s="76"/>
      <c r="D49" s="77"/>
      <c r="E49" s="31"/>
      <c r="F49" s="31"/>
      <c r="G49" s="78" t="s">
        <v>20</v>
      </c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80"/>
    </row>
    <row r="50" spans="1:31" s="25" customFormat="1" ht="13.5" customHeight="1" thickBot="1" x14ac:dyDescent="0.3">
      <c r="A50" s="75" t="s">
        <v>35</v>
      </c>
      <c r="B50" s="76"/>
      <c r="C50" s="76"/>
      <c r="D50" s="77"/>
      <c r="E50" s="31"/>
      <c r="F50" s="31"/>
      <c r="G50" s="75" t="s">
        <v>34</v>
      </c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7"/>
    </row>
    <row r="51" spans="1:31" ht="12.75" customHeight="1" x14ac:dyDescent="0.25">
      <c r="A51" s="81" t="s">
        <v>33</v>
      </c>
      <c r="B51" s="82"/>
      <c r="C51" s="82"/>
      <c r="D51" s="83"/>
      <c r="E51" s="47"/>
      <c r="F51" s="47"/>
      <c r="G51" s="87" t="s">
        <v>21</v>
      </c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9"/>
    </row>
    <row r="52" spans="1:31" ht="12.75" customHeight="1" thickBot="1" x14ac:dyDescent="0.3">
      <c r="A52" s="84"/>
      <c r="B52" s="85"/>
      <c r="C52" s="85"/>
      <c r="D52" s="86"/>
      <c r="E52" s="48"/>
      <c r="F52" s="48"/>
      <c r="G52" s="90" t="s">
        <v>32</v>
      </c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2"/>
    </row>
    <row r="53" spans="1:31" x14ac:dyDescent="0.25">
      <c r="A53" s="11" t="s">
        <v>22</v>
      </c>
      <c r="D53" s="26"/>
      <c r="E53" s="33"/>
      <c r="F53" s="33"/>
      <c r="G53" s="19"/>
      <c r="I53" s="72"/>
      <c r="J53" s="72"/>
      <c r="K53" s="72"/>
      <c r="L53" s="72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8"/>
      <c r="Z53" s="18"/>
      <c r="AA53" s="7"/>
      <c r="AB53" s="7"/>
      <c r="AC53" s="7"/>
      <c r="AD53" s="28"/>
    </row>
    <row r="54" spans="1:31" ht="12.75" customHeight="1" x14ac:dyDescent="0.25">
      <c r="A54" s="93" t="s">
        <v>23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</row>
    <row r="55" spans="1:31" x14ac:dyDescent="0.25">
      <c r="D55" s="93" t="s">
        <v>24</v>
      </c>
      <c r="E55" s="93"/>
      <c r="F55" s="93"/>
      <c r="G55" s="93"/>
      <c r="H55" s="12" t="s">
        <v>25</v>
      </c>
      <c r="I55" s="93"/>
      <c r="J55" s="93"/>
      <c r="K55" s="94"/>
      <c r="L55" s="94"/>
    </row>
    <row r="56" spans="1:31" x14ac:dyDescent="0.25">
      <c r="I56" s="93"/>
      <c r="J56" s="93"/>
      <c r="K56" s="93"/>
      <c r="L56" s="93"/>
    </row>
  </sheetData>
  <mergeCells count="52">
    <mergeCell ref="D5:H5"/>
    <mergeCell ref="K6:K7"/>
    <mergeCell ref="AE6:AE7"/>
    <mergeCell ref="Y6:Y7"/>
    <mergeCell ref="AA6:AA7"/>
    <mergeCell ref="AB6:AB7"/>
    <mergeCell ref="L6:L7"/>
    <mergeCell ref="AC6:AC7"/>
    <mergeCell ref="AD6:AD7"/>
    <mergeCell ref="C6:C7"/>
    <mergeCell ref="A1:AE1"/>
    <mergeCell ref="A47:D47"/>
    <mergeCell ref="G47:AE47"/>
    <mergeCell ref="I43:J43"/>
    <mergeCell ref="K43:L43"/>
    <mergeCell ref="A44:AE44"/>
    <mergeCell ref="A45:D45"/>
    <mergeCell ref="G45:AE45"/>
    <mergeCell ref="M6:X6"/>
    <mergeCell ref="D42:K42"/>
    <mergeCell ref="Z6:Z7"/>
    <mergeCell ref="A6:A7"/>
    <mergeCell ref="D6:H6"/>
    <mergeCell ref="I6:I7"/>
    <mergeCell ref="J6:J7"/>
    <mergeCell ref="I56:J56"/>
    <mergeCell ref="K56:L56"/>
    <mergeCell ref="A54:L54"/>
    <mergeCell ref="D55:G55"/>
    <mergeCell ref="I55:J55"/>
    <mergeCell ref="K55:L55"/>
    <mergeCell ref="I53:J53"/>
    <mergeCell ref="K53:L53"/>
    <mergeCell ref="A2:Y2"/>
    <mergeCell ref="A3:Z3"/>
    <mergeCell ref="A4:Z4"/>
    <mergeCell ref="A48:D48"/>
    <mergeCell ref="G48:AE48"/>
    <mergeCell ref="A49:D49"/>
    <mergeCell ref="G49:AE49"/>
    <mergeCell ref="A46:D46"/>
    <mergeCell ref="G46:AE46"/>
    <mergeCell ref="A51:D52"/>
    <mergeCell ref="G51:AE51"/>
    <mergeCell ref="G52:AE52"/>
    <mergeCell ref="A50:D50"/>
    <mergeCell ref="G50:AE50"/>
    <mergeCell ref="B6:B7"/>
    <mergeCell ref="A27:A36"/>
    <mergeCell ref="A37:A41"/>
    <mergeCell ref="A17:A26"/>
    <mergeCell ref="A8:A16"/>
  </mergeCells>
  <conditionalFormatting sqref="C33">
    <cfRule type="duplicateValues" dxfId="11" priority="7"/>
  </conditionalFormatting>
  <conditionalFormatting sqref="C33">
    <cfRule type="duplicateValues" dxfId="10" priority="8"/>
    <cfRule type="duplicateValues" dxfId="9" priority="9"/>
  </conditionalFormatting>
  <conditionalFormatting sqref="C34:C36">
    <cfRule type="duplicateValues" dxfId="8" priority="4"/>
  </conditionalFormatting>
  <conditionalFormatting sqref="C34:C36">
    <cfRule type="duplicateValues" dxfId="7" priority="5"/>
    <cfRule type="duplicateValues" dxfId="6" priority="6"/>
  </conditionalFormatting>
  <conditionalFormatting sqref="C17:C26 C28:C32">
    <cfRule type="duplicateValues" dxfId="5" priority="13"/>
  </conditionalFormatting>
  <conditionalFormatting sqref="C17:C26 C28:C32">
    <cfRule type="duplicateValues" dxfId="4" priority="15"/>
    <cfRule type="duplicateValues" dxfId="3" priority="16"/>
  </conditionalFormatting>
  <conditionalFormatting sqref="C27">
    <cfRule type="duplicateValues" dxfId="2" priority="1"/>
  </conditionalFormatting>
  <conditionalFormatting sqref="C27">
    <cfRule type="duplicateValues" dxfId="1" priority="2"/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осн</vt:lpstr>
    </vt:vector>
  </TitlesOfParts>
  <Company>ОАО "РКС"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mkondakova</dc:creator>
  <cp:lastModifiedBy>Коренев Александр Валерьевич</cp:lastModifiedBy>
  <dcterms:created xsi:type="dcterms:W3CDTF">2017-08-11T09:50:18Z</dcterms:created>
  <dcterms:modified xsi:type="dcterms:W3CDTF">2019-07-12T07:01:21Z</dcterms:modified>
</cp:coreProperties>
</file>